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reportes\Anexos\"/>
    </mc:Choice>
  </mc:AlternateContent>
  <xr:revisionPtr revIDLastSave="0" documentId="13_ncr:1_{E8D7A068-3126-4959-9150-BBC4DBDBA717}" xr6:coauthVersionLast="36" xr6:coauthVersionMax="36" xr10:uidLastSave="{00000000-0000-0000-0000-000000000000}"/>
  <bookViews>
    <workbookView xWindow="0" yWindow="0" windowWidth="15825" windowHeight="9645" xr2:uid="{ADAC5369-B4FA-48AD-8446-6678F61B29E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5" i="1" l="1"/>
  <c r="E265" i="1"/>
  <c r="D265" i="1"/>
  <c r="J247" i="1"/>
  <c r="D247" i="1"/>
  <c r="J212" i="1"/>
  <c r="F138" i="1"/>
  <c r="E138" i="1"/>
  <c r="D106" i="1"/>
  <c r="D108" i="1"/>
  <c r="J138" i="1"/>
  <c r="D138" i="1"/>
  <c r="J318" i="1" l="1"/>
  <c r="M317" i="1"/>
  <c r="L317" i="1"/>
  <c r="K317" i="1"/>
  <c r="J317" i="1"/>
  <c r="H317" i="1"/>
  <c r="G317" i="1"/>
  <c r="F317" i="1"/>
  <c r="E317" i="1"/>
  <c r="D317" i="1"/>
  <c r="J316" i="1"/>
  <c r="J315" i="1" s="1"/>
  <c r="M315" i="1"/>
  <c r="L315" i="1"/>
  <c r="K315" i="1"/>
  <c r="H315" i="1"/>
  <c r="G315" i="1"/>
  <c r="F315" i="1"/>
  <c r="E315" i="1"/>
  <c r="D315" i="1"/>
  <c r="J314" i="1"/>
  <c r="J313" i="1" s="1"/>
  <c r="M313" i="1"/>
  <c r="L313" i="1"/>
  <c r="K313" i="1"/>
  <c r="H313" i="1"/>
  <c r="G313" i="1"/>
  <c r="F313" i="1"/>
  <c r="E313" i="1"/>
  <c r="D313" i="1"/>
  <c r="J312" i="1"/>
  <c r="M309" i="1"/>
  <c r="L309" i="1"/>
  <c r="K309" i="1"/>
  <c r="J309" i="1"/>
  <c r="I309" i="1"/>
  <c r="H309" i="1"/>
  <c r="G309" i="1"/>
  <c r="F309" i="1"/>
  <c r="E309" i="1"/>
  <c r="D309" i="1"/>
  <c r="J308" i="1"/>
  <c r="M305" i="1"/>
  <c r="L305" i="1"/>
  <c r="K305" i="1"/>
  <c r="J305" i="1"/>
  <c r="I305" i="1"/>
  <c r="H305" i="1"/>
  <c r="G305" i="1"/>
  <c r="F305" i="1"/>
  <c r="E305" i="1"/>
  <c r="D305" i="1"/>
  <c r="J303" i="1"/>
  <c r="M299" i="1"/>
  <c r="L299" i="1"/>
  <c r="K299" i="1"/>
  <c r="J299" i="1"/>
  <c r="I299" i="1"/>
  <c r="H299" i="1"/>
  <c r="G299" i="1"/>
  <c r="F299" i="1"/>
  <c r="E299" i="1"/>
  <c r="D299" i="1"/>
  <c r="J298" i="1"/>
  <c r="M294" i="1"/>
  <c r="L294" i="1"/>
  <c r="K294" i="1"/>
  <c r="J294" i="1"/>
  <c r="I294" i="1"/>
  <c r="H294" i="1"/>
  <c r="G294" i="1"/>
  <c r="F294" i="1"/>
  <c r="E294" i="1"/>
  <c r="D294" i="1"/>
  <c r="J293" i="1"/>
  <c r="M272" i="1"/>
  <c r="L272" i="1"/>
  <c r="K272" i="1"/>
  <c r="J272" i="1"/>
  <c r="I272" i="1"/>
  <c r="H272" i="1"/>
  <c r="G272" i="1"/>
  <c r="F272" i="1"/>
  <c r="E272" i="1"/>
  <c r="D272" i="1"/>
  <c r="J271" i="1"/>
  <c r="M265" i="1"/>
  <c r="L265" i="1"/>
  <c r="K265" i="1"/>
  <c r="I265" i="1"/>
  <c r="H265" i="1"/>
  <c r="G265" i="1"/>
  <c r="F265" i="1"/>
  <c r="J264" i="1"/>
  <c r="M247" i="1"/>
  <c r="L247" i="1"/>
  <c r="K247" i="1"/>
  <c r="I247" i="1"/>
  <c r="H247" i="1"/>
  <c r="G247" i="1"/>
  <c r="F247" i="1"/>
  <c r="E247" i="1"/>
  <c r="J246" i="1"/>
  <c r="M240" i="1"/>
  <c r="L240" i="1"/>
  <c r="K240" i="1"/>
  <c r="J240" i="1"/>
  <c r="I240" i="1"/>
  <c r="H240" i="1"/>
  <c r="G240" i="1"/>
  <c r="F240" i="1"/>
  <c r="E240" i="1"/>
  <c r="D240" i="1"/>
  <c r="M230" i="1"/>
  <c r="L230" i="1"/>
  <c r="K230" i="1"/>
  <c r="J230" i="1"/>
  <c r="I230" i="1"/>
  <c r="H230" i="1"/>
  <c r="G230" i="1"/>
  <c r="F230" i="1"/>
  <c r="E230" i="1"/>
  <c r="D230" i="1"/>
  <c r="M218" i="1"/>
  <c r="L218" i="1"/>
  <c r="K218" i="1"/>
  <c r="J218" i="1"/>
  <c r="I218" i="1"/>
  <c r="H218" i="1"/>
  <c r="G218" i="1"/>
  <c r="F218" i="1"/>
  <c r="E218" i="1"/>
  <c r="D218" i="1"/>
  <c r="J216" i="1"/>
  <c r="M213" i="1"/>
  <c r="L213" i="1"/>
  <c r="K213" i="1"/>
  <c r="J213" i="1"/>
  <c r="I213" i="1"/>
  <c r="H213" i="1"/>
  <c r="G213" i="1"/>
  <c r="F213" i="1"/>
  <c r="E213" i="1"/>
  <c r="D213" i="1"/>
  <c r="M199" i="1"/>
  <c r="L199" i="1"/>
  <c r="K199" i="1"/>
  <c r="J199" i="1"/>
  <c r="I199" i="1"/>
  <c r="H199" i="1"/>
  <c r="G199" i="1"/>
  <c r="F199" i="1"/>
  <c r="E199" i="1"/>
  <c r="D199" i="1"/>
  <c r="J198" i="1"/>
  <c r="M138" i="1"/>
  <c r="L138" i="1"/>
  <c r="K138" i="1"/>
  <c r="I138" i="1"/>
  <c r="H138" i="1"/>
  <c r="G138" i="1"/>
  <c r="J137" i="1"/>
  <c r="J136" i="1" s="1"/>
  <c r="M136" i="1"/>
  <c r="L136" i="1"/>
  <c r="K136" i="1"/>
  <c r="H136" i="1"/>
  <c r="G136" i="1"/>
  <c r="F136" i="1"/>
  <c r="E136" i="1"/>
  <c r="D136" i="1"/>
  <c r="J135" i="1"/>
  <c r="M108" i="1"/>
  <c r="L108" i="1"/>
  <c r="K108" i="1"/>
  <c r="J108" i="1"/>
  <c r="I108" i="1"/>
  <c r="H108" i="1"/>
  <c r="G108" i="1"/>
  <c r="F108" i="1"/>
  <c r="E108" i="1"/>
  <c r="M106" i="1"/>
  <c r="L106" i="1"/>
  <c r="K106" i="1"/>
  <c r="H106" i="1"/>
  <c r="G106" i="1"/>
  <c r="F106" i="1"/>
  <c r="E106" i="1"/>
  <c r="M10" i="1"/>
  <c r="M217" i="1" s="1"/>
  <c r="K10" i="1"/>
  <c r="J10" i="1"/>
  <c r="I10" i="1"/>
  <c r="H10" i="1"/>
  <c r="G10" i="1"/>
  <c r="F10" i="1"/>
  <c r="F217" i="1" s="1"/>
  <c r="E10" i="1"/>
  <c r="E217" i="1" s="1"/>
  <c r="G217" i="1" l="1"/>
  <c r="K217" i="1"/>
  <c r="G319" i="1"/>
  <c r="H217" i="1"/>
  <c r="I217" i="1"/>
  <c r="L217" i="1"/>
  <c r="K304" i="1"/>
  <c r="K320" i="1" s="1"/>
  <c r="H319" i="1"/>
  <c r="M304" i="1"/>
  <c r="K319" i="1"/>
  <c r="L319" i="1"/>
  <c r="M319" i="1"/>
  <c r="M320" i="1" s="1"/>
  <c r="F319" i="1"/>
  <c r="J319" i="1"/>
  <c r="E319" i="1"/>
  <c r="D319" i="1"/>
  <c r="L304" i="1"/>
  <c r="H304" i="1"/>
  <c r="F304" i="1"/>
  <c r="G304" i="1"/>
  <c r="E304" i="1"/>
  <c r="D304" i="1"/>
  <c r="J304" i="1"/>
  <c r="L320" i="1" l="1"/>
  <c r="G320" i="1"/>
  <c r="F320" i="1"/>
  <c r="H320" i="1"/>
  <c r="E320" i="1"/>
  <c r="J105" i="1" l="1"/>
  <c r="J107" i="1"/>
  <c r="J106" i="1" s="1"/>
  <c r="D10" i="1"/>
  <c r="D217" i="1" l="1"/>
  <c r="D320" i="1" s="1"/>
  <c r="J217" i="1"/>
  <c r="J320" i="1" s="1"/>
</calcChain>
</file>

<file path=xl/sharedStrings.xml><?xml version="1.0" encoding="utf-8"?>
<sst xmlns="http://schemas.openxmlformats.org/spreadsheetml/2006/main" count="793" uniqueCount="520">
  <si>
    <t>REFERENCIA 3</t>
  </si>
  <si>
    <t xml:space="preserve">MUNICIPIO DE COLÓN QUERÉTARO </t>
  </si>
  <si>
    <t>REPORTE DE MOVIMIENTOS DE ACTIVOS NO CIRCULANTES (BIENES INMUEBLES, INFRAESTRUCTURA Y CONSTRUCCIONES EN PROCESO, BIENES MUEBLES, ACTIVOS INTANGIBLES).</t>
  </si>
  <si>
    <t>NUM.DE CTA</t>
  </si>
  <si>
    <t>CONCEPTO</t>
  </si>
  <si>
    <t xml:space="preserve">SALDOS INICIALES </t>
  </si>
  <si>
    <t>ALTAS</t>
  </si>
  <si>
    <t>BAJAS</t>
  </si>
  <si>
    <t>RECLASIFICACIONES</t>
  </si>
  <si>
    <t>Transf. entre bienes en la misma cuenta</t>
  </si>
  <si>
    <t xml:space="preserve">SALDOS FINALES </t>
  </si>
  <si>
    <t xml:space="preserve"> DEPRECIACION PORCENTAJE APLICADO</t>
  </si>
  <si>
    <t xml:space="preserve"> DEPRECIACION ACUMULADA</t>
  </si>
  <si>
    <t xml:space="preserve"> DEPRECIACION ANUAL</t>
  </si>
  <si>
    <t>FUENTE DE FINANCIAMIENTO</t>
  </si>
  <si>
    <t>CARGO</t>
  </si>
  <si>
    <t>ABONO</t>
  </si>
  <si>
    <t xml:space="preserve"> </t>
  </si>
  <si>
    <t>TERRENOS</t>
  </si>
  <si>
    <t>1231-1-0001</t>
  </si>
  <si>
    <t>AREA VERDE LA PONDEROSA</t>
  </si>
  <si>
    <t xml:space="preserve">INGRESOS PROPIOS </t>
  </si>
  <si>
    <t>1231-1-0002</t>
  </si>
  <si>
    <t>1231-1-0003</t>
  </si>
  <si>
    <t>1231-1-0004</t>
  </si>
  <si>
    <t>1231-1-0005</t>
  </si>
  <si>
    <t>1231-1-0006</t>
  </si>
  <si>
    <t>1231-1-0007</t>
  </si>
  <si>
    <t>1231-1-0008</t>
  </si>
  <si>
    <t>1231-1-0009</t>
  </si>
  <si>
    <t xml:space="preserve">JARDIN HEROES DE </t>
  </si>
  <si>
    <t>1231-1-0010</t>
  </si>
  <si>
    <t>PLAZUELA DE SORIANO FCO. I</t>
  </si>
  <si>
    <t>1231-1-0011</t>
  </si>
  <si>
    <t>AREA VERDE LA ESPERANZA</t>
  </si>
  <si>
    <t>1231-1-0012</t>
  </si>
  <si>
    <t>TERRENO MA. GARZA</t>
  </si>
  <si>
    <t>1231-1-0013</t>
  </si>
  <si>
    <t>CERRO DE LAS CRUCES</t>
  </si>
  <si>
    <t>1231-1-0014</t>
  </si>
  <si>
    <t>CAMPO LAS FRONTERAS</t>
  </si>
  <si>
    <t>1231-1-0015</t>
  </si>
  <si>
    <t>UNIDAD DEPORTIVA</t>
  </si>
  <si>
    <t>1231-1-0016</t>
  </si>
  <si>
    <t>BAÑOS DE AGUA CALIENTE</t>
  </si>
  <si>
    <t>1231-1-0017</t>
  </si>
  <si>
    <t>ALBERCA DE AGUA FRIA</t>
  </si>
  <si>
    <t>1231-1-0018</t>
  </si>
  <si>
    <t>PARQUE INFANTIL</t>
  </si>
  <si>
    <t>1231-1-0019</t>
  </si>
  <si>
    <t>FONDO LEGAL SAN VICENTE</t>
  </si>
  <si>
    <t>1231-1-0020</t>
  </si>
  <si>
    <t>JARDIN UNION</t>
  </si>
  <si>
    <t>1231-1-0021</t>
  </si>
  <si>
    <t>INM. CALLE ZACATECAS</t>
  </si>
  <si>
    <t>1231-1-0022</t>
  </si>
  <si>
    <t>EL MOLINO DE LA PURISICA</t>
  </si>
  <si>
    <t>1231-1-0023</t>
  </si>
  <si>
    <t>INMUEBLE DE LAS CRUCES EL</t>
  </si>
  <si>
    <t>1231-1-0024</t>
  </si>
  <si>
    <t>TERRENO P/CAMPO DE</t>
  </si>
  <si>
    <t>1231-1-0025</t>
  </si>
  <si>
    <t>TERRENO RIO COLON</t>
  </si>
  <si>
    <t>1231-1-0026</t>
  </si>
  <si>
    <t>TERRENO DEL PANTEON DE</t>
  </si>
  <si>
    <t>1231-1-0027</t>
  </si>
  <si>
    <t>PARQUE AMADO PANIEGUA</t>
  </si>
  <si>
    <t>1231-1-0028</t>
  </si>
  <si>
    <t>LOTE 1 MANZANA 1 FRACC.</t>
  </si>
  <si>
    <t>1231-1-0029</t>
  </si>
  <si>
    <t>LOTE 2 MANZANA 4 FRACC.</t>
  </si>
  <si>
    <t>1231-1-0030</t>
  </si>
  <si>
    <t>LOTE 3 MANZANA 4 FRACC.</t>
  </si>
  <si>
    <t>1231-1-0031</t>
  </si>
  <si>
    <t>LOTE 4 MANZANA 4 FRACC.</t>
  </si>
  <si>
    <t>1231-1-0032</t>
  </si>
  <si>
    <t>LOTE 5 MANZANA 4 FRACC.</t>
  </si>
  <si>
    <t>1231-1-0033</t>
  </si>
  <si>
    <t>LOTE 6 MANZANA 4 FRACC.</t>
  </si>
  <si>
    <t>1231-1-0034</t>
  </si>
  <si>
    <t>LOTE 7 MANZANA 4 FRACC.</t>
  </si>
  <si>
    <t>1231-1-0035</t>
  </si>
  <si>
    <t>LOTE 8 FRACC. 4 LOS</t>
  </si>
  <si>
    <t>1231-1-0036</t>
  </si>
  <si>
    <t>LOTE 9 MANZANA 4 FRACC.</t>
  </si>
  <si>
    <t>1231-1-0037</t>
  </si>
  <si>
    <t>LOTE 10 M ANZANA 4 FRACC.</t>
  </si>
  <si>
    <t>1231-1-0038</t>
  </si>
  <si>
    <t>LOTE 11 MANZANA 4 FRAC.LOS</t>
  </si>
  <si>
    <t>1231-1-0039</t>
  </si>
  <si>
    <t>LOTE 12 MANZANA 4 FRACC.</t>
  </si>
  <si>
    <t>1231-1-0040</t>
  </si>
  <si>
    <t>LOTE 13 MANZANA 4</t>
  </si>
  <si>
    <t>1231-1-0041</t>
  </si>
  <si>
    <t>LOTE 23 MANZANA 5 FRACC.</t>
  </si>
  <si>
    <t>1231-1-0042</t>
  </si>
  <si>
    <t>LOTE 24 MANZANA 5 FRACC.</t>
  </si>
  <si>
    <t>1231-1-0043</t>
  </si>
  <si>
    <t>LOTE 1 MANZANA 6 FRAC. LOS</t>
  </si>
  <si>
    <t>1231-1-0044</t>
  </si>
  <si>
    <t>LOTE 2 MANZANA 6 FRACC.</t>
  </si>
  <si>
    <t>1231-1-0045</t>
  </si>
  <si>
    <t>LOTE 3 MANZANA 6 FRACC.</t>
  </si>
  <si>
    <t>1231-1-0046</t>
  </si>
  <si>
    <t>LOTE 4 MANZANA 6 FRACC.</t>
  </si>
  <si>
    <t>1231-1-0047</t>
  </si>
  <si>
    <t>LOTE 1 MANZANA 10 FRACC.</t>
  </si>
  <si>
    <t>1231-1-0048</t>
  </si>
  <si>
    <t>LOTE 2 MANZANA 10 FRACC.</t>
  </si>
  <si>
    <t>1231-1-0049</t>
  </si>
  <si>
    <t>LOTE 3 MANZANA 10 FRACC.</t>
  </si>
  <si>
    <t>1231-1-0050</t>
  </si>
  <si>
    <t>LOTE 4 MANZANA 10 FRACC.</t>
  </si>
  <si>
    <t>1231-1-0051</t>
  </si>
  <si>
    <t>LOTE 5 MANZANA 10 FRACC.</t>
  </si>
  <si>
    <t>1231-1-0052</t>
  </si>
  <si>
    <t>LOTE 6 MANZANA 10 FRACC.</t>
  </si>
  <si>
    <t>1231-1-0053</t>
  </si>
  <si>
    <t>LOTE 7 MAZANA 10 FRACC.</t>
  </si>
  <si>
    <t>1231-1-0054</t>
  </si>
  <si>
    <t>LOTE 8 MANZANA 10 FRACC.</t>
  </si>
  <si>
    <t>1231-1-0055</t>
  </si>
  <si>
    <t>LOTE 9MANZANA 10 FRACC.</t>
  </si>
  <si>
    <t>1231-1-0056</t>
  </si>
  <si>
    <t>LOTE 10 MANZANA 10 FRACC.</t>
  </si>
  <si>
    <t>1231-1-0057</t>
  </si>
  <si>
    <t>LOTE 31 MANZANA 11 FRACC.</t>
  </si>
  <si>
    <t>1231-1-0058</t>
  </si>
  <si>
    <t>LOTE 32 MANZA 11 FRACC.</t>
  </si>
  <si>
    <t>1231-1-0059</t>
  </si>
  <si>
    <t>LOTE 33 MANZA 11 FRACC.</t>
  </si>
  <si>
    <t>1231-1-0060</t>
  </si>
  <si>
    <t>LOTE 34 MANZA 11 FRACC.</t>
  </si>
  <si>
    <t>1231-1-0061</t>
  </si>
  <si>
    <t>LOTE 35 MANZANA 11 FRACC.</t>
  </si>
  <si>
    <t>1231-1-0062</t>
  </si>
  <si>
    <t>LOTE 36 MANZANA 11 FRACC.</t>
  </si>
  <si>
    <t>1231-1-0063</t>
  </si>
  <si>
    <t>LOTE 37 MANZAN 11 FRACC.</t>
  </si>
  <si>
    <t>1231-1-0064</t>
  </si>
  <si>
    <t>LOTE 38 MANZANA 11 FRACC.</t>
  </si>
  <si>
    <t>1231-1-0065</t>
  </si>
  <si>
    <t>TERRENO PARA EL DIF MPAL.</t>
  </si>
  <si>
    <t>1231-1-0066</t>
  </si>
  <si>
    <t>RESERVA AGUA CALIENTES</t>
  </si>
  <si>
    <t>1231-1-0067</t>
  </si>
  <si>
    <t>RESERVA YUCATAN EN COLON</t>
  </si>
  <si>
    <t>1231-1-0068</t>
  </si>
  <si>
    <t>CANCHA DE FUTBOOL SAN</t>
  </si>
  <si>
    <t>1231-1-0069</t>
  </si>
  <si>
    <t>CANCHA DE USOS MLES SAN</t>
  </si>
  <si>
    <t>1231-1-0070</t>
  </si>
  <si>
    <t>CANCHA DEPORTIVA EN</t>
  </si>
  <si>
    <t>1231-1-0071</t>
  </si>
  <si>
    <t>CASA DE CULTURA LOS</t>
  </si>
  <si>
    <t>1231-1-0072</t>
  </si>
  <si>
    <t>CASA DE SALUD LA</t>
  </si>
  <si>
    <t>1231-1-0073</t>
  </si>
  <si>
    <t>CENTRO DE SALUD PALMAS</t>
  </si>
  <si>
    <t>1231-1-0074</t>
  </si>
  <si>
    <t>PANTEON MUNICIPAL EN</t>
  </si>
  <si>
    <t>1231-1-0075</t>
  </si>
  <si>
    <t>PARQUE INFANTIL EJIDO</t>
  </si>
  <si>
    <t>1231-1-0076</t>
  </si>
  <si>
    <t>PARQUE RECREATIVO SANTA</t>
  </si>
  <si>
    <t>1231-1-0077</t>
  </si>
  <si>
    <t>AREA VERDE AV. DEL PARAISO</t>
  </si>
  <si>
    <t>1231-1-0078</t>
  </si>
  <si>
    <t>AREA AV. DEL PETIROJO VILLA</t>
  </si>
  <si>
    <t>1231-1-0079</t>
  </si>
  <si>
    <t>A. VERDE LA GONLONDRINA</t>
  </si>
  <si>
    <t>1231-1-0080</t>
  </si>
  <si>
    <t>A. VERDE LA GRULLA VILLA</t>
  </si>
  <si>
    <t>1231-1-0081</t>
  </si>
  <si>
    <t>A. VERDE DEL PELICANO VILLA</t>
  </si>
  <si>
    <t>1231-1-0082</t>
  </si>
  <si>
    <t>A. VERDE LA PALOMA VILLA</t>
  </si>
  <si>
    <t>1231-1-0083</t>
  </si>
  <si>
    <t>A. VDE. DEL GORRION VILLA</t>
  </si>
  <si>
    <t>1231-1-0084</t>
  </si>
  <si>
    <t>A. VDE. DEL CONDOR VILLA</t>
  </si>
  <si>
    <t>1231-1-0085</t>
  </si>
  <si>
    <t>A. VDE. DEL QUETZAL VILLA</t>
  </si>
  <si>
    <t>1231-1-0086</t>
  </si>
  <si>
    <t>TERRENO PLANTA</t>
  </si>
  <si>
    <t>1231-1-0087</t>
  </si>
  <si>
    <t>TERRENO EN SANTA ROSA</t>
  </si>
  <si>
    <t>1231-1-0088</t>
  </si>
  <si>
    <t>FRAC. DE PARCELA 318 Z-</t>
  </si>
  <si>
    <t>1231-1-0089</t>
  </si>
  <si>
    <t>TERRENO PASE DE LOS</t>
  </si>
  <si>
    <t>1231-1-0090</t>
  </si>
  <si>
    <t>TERRENO CALLE</t>
  </si>
  <si>
    <t>1231-1-0091</t>
  </si>
  <si>
    <t>TERRENO SAN ILDEFONSO</t>
  </si>
  <si>
    <t>1231-1-0092</t>
  </si>
  <si>
    <t>TERRENO (J GPE HUBERTO</t>
  </si>
  <si>
    <t>1231-1-0093</t>
  </si>
  <si>
    <t>TERRENO LA ESPERANZA</t>
  </si>
  <si>
    <t>1231-5811</t>
  </si>
  <si>
    <t>VIVIENDAS</t>
  </si>
  <si>
    <t>EDIFICIOS NO HABITACIONES</t>
  </si>
  <si>
    <t>1233-1-0002</t>
  </si>
  <si>
    <t>EQUIP. Y ADEC. ESP. EDIF. SEG</t>
  </si>
  <si>
    <t>1233-1-0003</t>
  </si>
  <si>
    <t>EDIFICIO PRESIDENCIA</t>
  </si>
  <si>
    <t>1233-1-0004</t>
  </si>
  <si>
    <t>AUDITORIO MUNICIPAL</t>
  </si>
  <si>
    <t>1233-1-0005</t>
  </si>
  <si>
    <t>INM. UBICADO EN FCO. I</t>
  </si>
  <si>
    <t>1233-1-0006</t>
  </si>
  <si>
    <t>RASTRO MUNICIPAL</t>
  </si>
  <si>
    <t>1233-1-0007</t>
  </si>
  <si>
    <t>EDIFICIO  P/RASTRO</t>
  </si>
  <si>
    <t>1233-1-0008</t>
  </si>
  <si>
    <t>LIENZO CHARRO</t>
  </si>
  <si>
    <t>1233-1-0009</t>
  </si>
  <si>
    <t>EDIFICIO DE OBRAS PUBLICAS</t>
  </si>
  <si>
    <t>1233-1-0010</t>
  </si>
  <si>
    <t>BIBLIOTECA</t>
  </si>
  <si>
    <t>1233-1-0011</t>
  </si>
  <si>
    <t>CENTRO COMUNITARIO DE</t>
  </si>
  <si>
    <t>1233-1-0012</t>
  </si>
  <si>
    <t>CASA DE LA CULTURA</t>
  </si>
  <si>
    <t>1233-1-0013</t>
  </si>
  <si>
    <t>BAÑOS PUBLICOS</t>
  </si>
  <si>
    <t>1233-1-0014</t>
  </si>
  <si>
    <t>CENTRO DE REHABILITACION</t>
  </si>
  <si>
    <t>1233-1-0015</t>
  </si>
  <si>
    <t>DELEGACION DE PEÑA</t>
  </si>
  <si>
    <t>1233-1-0016</t>
  </si>
  <si>
    <t>DELEGACION REGISTRO CIVIL</t>
  </si>
  <si>
    <t>1233-1-0017</t>
  </si>
  <si>
    <t>DELEGACION ESPERANZA</t>
  </si>
  <si>
    <t>1233-1-0018</t>
  </si>
  <si>
    <t>DELEGACION MUNICIPAL  E.</t>
  </si>
  <si>
    <t>1233-1-0019</t>
  </si>
  <si>
    <t>MODULO DELEGACION SEG.</t>
  </si>
  <si>
    <t>1233-1-0020</t>
  </si>
  <si>
    <t>POLO DE DESARROLLO LA</t>
  </si>
  <si>
    <t>1233-1-0021</t>
  </si>
  <si>
    <t>1233-1-0022</t>
  </si>
  <si>
    <t>SUBDELEGACION DE SAN</t>
  </si>
  <si>
    <t>1233-1-0023</t>
  </si>
  <si>
    <t>POLO DE DESARROLLO LA PILA</t>
  </si>
  <si>
    <t>1233-1-0024</t>
  </si>
  <si>
    <t>TERRENO SEC. TEC. EL</t>
  </si>
  <si>
    <t>1233-1-0025</t>
  </si>
  <si>
    <t>SUBDELEGACION SAN MARTIN</t>
  </si>
  <si>
    <t>1233-1-0026</t>
  </si>
  <si>
    <t>CASA DE SALUD LAS PALMAS</t>
  </si>
  <si>
    <t>1233-1-0027</t>
  </si>
  <si>
    <t>CASA DE SALUD LAS CENIZAS</t>
  </si>
  <si>
    <t>INFRAESTRUCTURA</t>
  </si>
  <si>
    <t>CONSTRUCCIONES EN PROCESO EN BIENES DE DOMINIO PÚBLICO</t>
  </si>
  <si>
    <t>1235-2</t>
  </si>
  <si>
    <t>EDIFICACIÓN NO HABITACIONAL EN PROCESO</t>
  </si>
  <si>
    <t>1235-2-001-0001</t>
  </si>
  <si>
    <t>CONST.DRENAJE SAN.PTE</t>
  </si>
  <si>
    <t>1235-2-001-0002</t>
  </si>
  <si>
    <t>AMPL.RED DE</t>
  </si>
  <si>
    <t>1235-2-001-0003</t>
  </si>
  <si>
    <t>AMPL DE LIN ENERGIA ELEC</t>
  </si>
  <si>
    <t>1235-2-001-0004</t>
  </si>
  <si>
    <t>AMPLI DE RED DE DRENAJE</t>
  </si>
  <si>
    <t>1235-2-001-0005</t>
  </si>
  <si>
    <t>RED ELECTR Y ALUM</t>
  </si>
  <si>
    <t>1235-2-001-0006</t>
  </si>
  <si>
    <t>AMPL. RED DE DIST ELEC. PIE</t>
  </si>
  <si>
    <t>1235-2-001-0007</t>
  </si>
  <si>
    <t>MOD. Y AMPL.DEL CAMINO EL</t>
  </si>
  <si>
    <t>1235-2-001-0008</t>
  </si>
  <si>
    <t>CENTRO DE ATENCION MPLE</t>
  </si>
  <si>
    <t>1235-2-001-0009</t>
  </si>
  <si>
    <t>1235-2-001-0010</t>
  </si>
  <si>
    <t>URBAN.VARIAS CALLES</t>
  </si>
  <si>
    <t>1235-2-001-0011</t>
  </si>
  <si>
    <t>CORRAL DE CONSEJO</t>
  </si>
  <si>
    <t>1235-2-001-0012</t>
  </si>
  <si>
    <t>PANTEON 01 COLON</t>
  </si>
  <si>
    <t>1235-2-001-0013</t>
  </si>
  <si>
    <t>PANTEON 02 SORIANO</t>
  </si>
  <si>
    <t>1235-2-001-0014</t>
  </si>
  <si>
    <t>TERRENO 9/PANTEON COLON</t>
  </si>
  <si>
    <t>1235-2-001-0015</t>
  </si>
  <si>
    <t>AMPL. PANTEON DE</t>
  </si>
  <si>
    <t>1235-2-6121</t>
  </si>
  <si>
    <t>EDIFICACIÓN NO HABITACIONAL</t>
  </si>
  <si>
    <t xml:space="preserve">PID, FISM </t>
  </si>
  <si>
    <t>1235-3</t>
  </si>
  <si>
    <t>CONSTRUCCIÓN DE OBRAS PARA EL ABASTECIMIENTO DE AGUA, PETRÓLEO, GAS, ELECTRICIDAD Y TELECOMUNICACIONES EN PROCESO</t>
  </si>
  <si>
    <t>1235-3-0001-0001</t>
  </si>
  <si>
    <t>AMPL.RED D ENERG.ELECT.</t>
  </si>
  <si>
    <t>1235-3-0001-0002</t>
  </si>
  <si>
    <t>1235-3-0001-0003</t>
  </si>
  <si>
    <t>AMP.RED</t>
  </si>
  <si>
    <t>1235-3-002-0001</t>
  </si>
  <si>
    <t>REGENERACION INTEGRAL</t>
  </si>
  <si>
    <t>1235-3-002-0002</t>
  </si>
  <si>
    <t>PLANTA DE TRATAM DE</t>
  </si>
  <si>
    <t>1235-3-002-0003</t>
  </si>
  <si>
    <t>CONST.CUB A B DE</t>
  </si>
  <si>
    <t>1235-3-002-0004</t>
  </si>
  <si>
    <t>CONS.CUB.A B D ARCOT</t>
  </si>
  <si>
    <t>1235-3-003-0001</t>
  </si>
  <si>
    <t>CONST.SIST.ALCT.SAN.3ERA</t>
  </si>
  <si>
    <t>1235-3-003-0002</t>
  </si>
  <si>
    <t>AMPL.SIST.AGUA</t>
  </si>
  <si>
    <t>1235-3-6131</t>
  </si>
  <si>
    <t>CONSTRUCCIÓN DE OBRAS PARA EL ABASTECIMIENTO DE AGUA, PETRÓLEO, GAS, ELECTRICIDAD Y TELECOMUNICACIONES</t>
  </si>
  <si>
    <t>FISM,FISE,GEQ</t>
  </si>
  <si>
    <t>1235-4</t>
  </si>
  <si>
    <t>DIVISIÓN DE TERRENOS Y CONSTRUCCIÓN DE OBRAS DE URBANIZACIÓN EN PROCESO</t>
  </si>
  <si>
    <t>1235-4-6141</t>
  </si>
  <si>
    <t>DIVISIÓN DE TERRENOS Y CONSTRUCCIÓN DE OBRAS DE URBANIZACIÓN</t>
  </si>
  <si>
    <t>FISM, FAFET</t>
  </si>
  <si>
    <t>1235-5</t>
  </si>
  <si>
    <t>CONSTRUCCIÓN DE VÍAS DE COMUNICACIÓN EN PROCESO</t>
  </si>
  <si>
    <t>1235-5-001-0001</t>
  </si>
  <si>
    <t>EMPEDRADO EL BLANCO PID</t>
  </si>
  <si>
    <t>PID</t>
  </si>
  <si>
    <t>1235-5-001-0002</t>
  </si>
  <si>
    <t>REPAVIM.DEL CAM. ACC. SAN</t>
  </si>
  <si>
    <t>1235-5-001-0003</t>
  </si>
  <si>
    <t>CONST EMP.A.C/TEP.Y</t>
  </si>
  <si>
    <t>1235-5-002-0001</t>
  </si>
  <si>
    <t>MODER.Y AMPL.CAM.COLON-</t>
  </si>
  <si>
    <t>1235-9</t>
  </si>
  <si>
    <t>TRABAJOS DE ACABADOS EN EDIFICACIONES Y OTROS TRABAJOS ESPECIALIZADOS EN PROCESO</t>
  </si>
  <si>
    <t>1235-9-001-0001</t>
  </si>
  <si>
    <t>CONST.CASAS ADULTO</t>
  </si>
  <si>
    <t>PID 2015</t>
  </si>
  <si>
    <t>1235-9-001-0002</t>
  </si>
  <si>
    <t>REHAB.UNIDAD DEP. EL</t>
  </si>
  <si>
    <t>1235-9-001-0003</t>
  </si>
  <si>
    <t>CONST.DCUB. A</t>
  </si>
  <si>
    <t>1235-9-001-0004</t>
  </si>
  <si>
    <t>TERM.CUB. CASA EJIDAL</t>
  </si>
  <si>
    <t>1235-9-001-0005</t>
  </si>
  <si>
    <t>SIN NOMBRE X CLASIFICAR</t>
  </si>
  <si>
    <t>1235-9-001-0006</t>
  </si>
  <si>
    <t>CONST. CUB. BASE</t>
  </si>
  <si>
    <t>1235-9-001-0007</t>
  </si>
  <si>
    <t>CONST. CUB.BASE ARC.</t>
  </si>
  <si>
    <t>1235-9-001-0008</t>
  </si>
  <si>
    <t>CONST.CUB.BASE</t>
  </si>
  <si>
    <t>1235-9-001-0009</t>
  </si>
  <si>
    <t>CONST.CUB.A BASE</t>
  </si>
  <si>
    <t>1235-9-001-0010</t>
  </si>
  <si>
    <t>CONSTR. CUB.ARCOT.PRIM.</t>
  </si>
  <si>
    <t>1235-9-001-0011</t>
  </si>
  <si>
    <t>1235-9-001-0012</t>
  </si>
  <si>
    <t>CONST.CUB.B.ARCOT.PRIM.</t>
  </si>
  <si>
    <t>1235-9-001-0013</t>
  </si>
  <si>
    <t>CONST.CUB. A BASE</t>
  </si>
  <si>
    <t>1235-9-001-0014</t>
  </si>
  <si>
    <t>1235-9-6191</t>
  </si>
  <si>
    <t>TRABAJOS DE ACABADOS EN EDIFICACIONES Y OTROS TRABAJOS ESPECIALIZADOS</t>
  </si>
  <si>
    <t>CONSTRUCCIONES EN PROCESO EN BIENES PROPIOS</t>
  </si>
  <si>
    <t>1236-2</t>
  </si>
  <si>
    <t>1236-2-0001-0001</t>
  </si>
  <si>
    <t>MODULO DE POLICIA</t>
  </si>
  <si>
    <t>1236-2-0001-0002</t>
  </si>
  <si>
    <t>CONSTRUC.MOD DE POLICIA</t>
  </si>
  <si>
    <t>1236-2-0001-0003</t>
  </si>
  <si>
    <t>OBRA COMP.EDIF. SEG. PUB.</t>
  </si>
  <si>
    <t>1236-2-6221</t>
  </si>
  <si>
    <t>1236-4</t>
  </si>
  <si>
    <t>1236-4-6241</t>
  </si>
  <si>
    <t>División de terrenos y construcción de obras de urbanización</t>
  </si>
  <si>
    <t xml:space="preserve">ISN, FAFET </t>
  </si>
  <si>
    <t>1236-5</t>
  </si>
  <si>
    <t>1236-5-6251</t>
  </si>
  <si>
    <t>CONSTRUCCIÓN DE VÍAS DE COMUNICACIÓN</t>
  </si>
  <si>
    <t>PID, GEQ</t>
  </si>
  <si>
    <t>1236-6</t>
  </si>
  <si>
    <t>OTRAS CONSTRUCCIONES DE INGENIERÍA CIVIL U OBRA PESADA EN PROCESO</t>
  </si>
  <si>
    <t>1236-6-6261</t>
  </si>
  <si>
    <t>OTRAS CONSTRUCCIONES DE INGENIERÍA CIVIL U OBRA PESADA</t>
  </si>
  <si>
    <t>FISM,GEQ</t>
  </si>
  <si>
    <t>OTROS BIENES INMUEBLES</t>
  </si>
  <si>
    <t>1239</t>
  </si>
  <si>
    <t>1239-5891</t>
  </si>
  <si>
    <t xml:space="preserve">TOTAL DE BIENES INMUEBLES, INFRAESTRUCTURA Y CONSTRUCCIONES EN PROCESO </t>
  </si>
  <si>
    <t>MOBILIARIO Y EQUIPO DE ADMINISTRACIÓN</t>
  </si>
  <si>
    <t>1241</t>
  </si>
  <si>
    <t>1241-1</t>
  </si>
  <si>
    <t>MUEBLES DE OFICINA Y ESTANTERÍA</t>
  </si>
  <si>
    <t>1241-1-0001</t>
  </si>
  <si>
    <t>EQUIPO DE OFICINA</t>
  </si>
  <si>
    <t>1241-1-5111</t>
  </si>
  <si>
    <t>1241-2</t>
  </si>
  <si>
    <t>MUEBLES, EXCEPTO DE OFICINA Y ESTANTERÍA</t>
  </si>
  <si>
    <t>1241-2-5121</t>
  </si>
  <si>
    <t>1241-3</t>
  </si>
  <si>
    <t>EQUIPO DE CÓMPUTO Y DE TECNOLOGÍAS DE LA INFORMACIÓN</t>
  </si>
  <si>
    <t>1241-3-5151</t>
  </si>
  <si>
    <t>EQUIPO DE CÓMPUTO Y DE TECNOLOGÍA DE LA INFORMACIÓN</t>
  </si>
  <si>
    <t>1241-9</t>
  </si>
  <si>
    <t>OTROS MOBILIARIOS Y EQUIPOS DE ADMINISTRACIÓN</t>
  </si>
  <si>
    <t>1241-9-5191</t>
  </si>
  <si>
    <t>MOBILIARIO Y EQUIPO EDUCACIONAL Y RECREATIVO</t>
  </si>
  <si>
    <t>1242</t>
  </si>
  <si>
    <t>1242-1</t>
  </si>
  <si>
    <t>EQUIPOS Y APARATOS AUDIOVISUALES</t>
  </si>
  <si>
    <t>1242-1-0003</t>
  </si>
  <si>
    <t>MAQ. Y EQUIPO DE COM.</t>
  </si>
  <si>
    <t>1242-3</t>
  </si>
  <si>
    <t>CÁMARAS FOTOGRÁFICAS Y DE VIDEO</t>
  </si>
  <si>
    <t>1242-3-5231</t>
  </si>
  <si>
    <t>1242-9</t>
  </si>
  <si>
    <t>OTRO MOBILIARIO Y EQUIPO EDUCACIONAL Y RECREATIVO</t>
  </si>
  <si>
    <t>1242-9-5291</t>
  </si>
  <si>
    <t>EQUIPO E INSTRUMENTAL MÉDICO Y DE LABORATORIO</t>
  </si>
  <si>
    <t>1243</t>
  </si>
  <si>
    <t>1243-1</t>
  </si>
  <si>
    <t>EQUIPO MÉDICO Y DE LABORATORIO</t>
  </si>
  <si>
    <t>1243-1-5311</t>
  </si>
  <si>
    <t>1243-2</t>
  </si>
  <si>
    <t>INSTRUMENTAL MÉDICO Y DE LABORATORIO</t>
  </si>
  <si>
    <t>1243-2-5321</t>
  </si>
  <si>
    <t>Instrumental médico y de laboratorio</t>
  </si>
  <si>
    <t>VEHÍCULOS Y EQUIPO DE TRANSPORTE</t>
  </si>
  <si>
    <t>1244</t>
  </si>
  <si>
    <t>1244-1</t>
  </si>
  <si>
    <t>VEHÍCULOS Y EQUIPO TERRESTRE</t>
  </si>
  <si>
    <t>1244-1-0001</t>
  </si>
  <si>
    <t>EQ. DE TRANSPORTE</t>
  </si>
  <si>
    <t>1244-1-5411</t>
  </si>
  <si>
    <t>1244-5</t>
  </si>
  <si>
    <t>EMBARCACIONES</t>
  </si>
  <si>
    <t>1244-5-5451</t>
  </si>
  <si>
    <t>Embarcaciones</t>
  </si>
  <si>
    <t>1244-9</t>
  </si>
  <si>
    <t>OTROS EQUIPOS DE TRANSPORTE</t>
  </si>
  <si>
    <t>1244-9-5491</t>
  </si>
  <si>
    <t>EQUIPO DE DEFENSA Y SEGURIDAD</t>
  </si>
  <si>
    <t>1245</t>
  </si>
  <si>
    <t>1245-1</t>
  </si>
  <si>
    <t>1245-1-0001</t>
  </si>
  <si>
    <t>EQ. P/SEG. PUBLICA</t>
  </si>
  <si>
    <t>1245-1-0002</t>
  </si>
  <si>
    <t>EQUIPO P/PROT. CIVIL</t>
  </si>
  <si>
    <t>MAQUINARIA, OTROS EQUIPOS Y HERRAMIENTAS</t>
  </si>
  <si>
    <t>1246</t>
  </si>
  <si>
    <t>1246-1</t>
  </si>
  <si>
    <t>MAQUINARIA Y EQUIPO AGROPECUARIO</t>
  </si>
  <si>
    <t>1246-1-0001</t>
  </si>
  <si>
    <t>1246-3</t>
  </si>
  <si>
    <t>MAQUINARIA Y EQUIPO DE CONSTRUCCIÓN</t>
  </si>
  <si>
    <t>1246-3-5631</t>
  </si>
  <si>
    <t>1246-4</t>
  </si>
  <si>
    <t>SISTEMAS DE AIRE ACONDICIONADO, CALEFACCIÓN Y DE REFRIGERACIÓN INDUSTRIAL Y COMERCIAL</t>
  </si>
  <si>
    <t>1246-4-5641</t>
  </si>
  <si>
    <t>1246-5</t>
  </si>
  <si>
    <t>EQUIPO DE COMUNICACIÓN Y TELECOMUNICACIÓN</t>
  </si>
  <si>
    <t>1246-5-5651</t>
  </si>
  <si>
    <t>1246-6</t>
  </si>
  <si>
    <t>EQUIPOS DE GENERACIÓN ELÉCTRICA, APARATOS Y ACCESORIOS ELÉCTRICOS</t>
  </si>
  <si>
    <t>1246-6-5661</t>
  </si>
  <si>
    <t>1246-7</t>
  </si>
  <si>
    <t>HERRAMIENTAS Y MÁQUINAS-HERRAMIENTA</t>
  </si>
  <si>
    <t>1246-7-0001</t>
  </si>
  <si>
    <t>MAQUINARIA Y EQUIPO DE</t>
  </si>
  <si>
    <t>1246-7-0005</t>
  </si>
  <si>
    <t>EQUIPO DE SERVICIO</t>
  </si>
  <si>
    <t>1246-7-0008</t>
  </si>
  <si>
    <t>ART. P/BIBLIOTECA Y MUSEO</t>
  </si>
  <si>
    <t>1246-7-0009</t>
  </si>
  <si>
    <t>HERRAMIENTAS</t>
  </si>
  <si>
    <t>1246-7-5671</t>
  </si>
  <si>
    <t>1246-9</t>
  </si>
  <si>
    <t>OTROS EQUIPOS</t>
  </si>
  <si>
    <t>1246-9-5691</t>
  </si>
  <si>
    <t>COLECCIONES, OBRAS DE ARTE Y OBJETOS VALIOSOS</t>
  </si>
  <si>
    <t>1247</t>
  </si>
  <si>
    <t>1247-1</t>
  </si>
  <si>
    <t>BIENES ARTÍSTICOS, CULTURALES Y CIENTÍFICOS</t>
  </si>
  <si>
    <t>1247-1-0001</t>
  </si>
  <si>
    <t>ACTIVOS BIOLÓGICOS</t>
  </si>
  <si>
    <t>1248</t>
  </si>
  <si>
    <t>1248-7</t>
  </si>
  <si>
    <t>ESPECIES MENORES Y DE ZOOLÓGICO</t>
  </si>
  <si>
    <t>1248-7-5771</t>
  </si>
  <si>
    <t>Especies menores y de zoológico</t>
  </si>
  <si>
    <t>TOTAL BIENES MUEBLES</t>
  </si>
  <si>
    <t>SOFTWARE</t>
  </si>
  <si>
    <t>1251</t>
  </si>
  <si>
    <t>1251-5911</t>
  </si>
  <si>
    <t>PATENTES, MARCAS Y DERECHOS</t>
  </si>
  <si>
    <t>1254-1</t>
  </si>
  <si>
    <t>LICENCIAS INFORMÁTICAS E INTELECTUALES</t>
  </si>
  <si>
    <t>1254-1-5971</t>
  </si>
  <si>
    <t>CONCESIONES Y FRANQUICIAS</t>
  </si>
  <si>
    <t>LICENCIAS</t>
  </si>
  <si>
    <t>OTROS ACTIVOS INTANGIBLES</t>
  </si>
  <si>
    <t>TOTAL DE BIENES INTANGIBLES</t>
  </si>
  <si>
    <t>GRAN TOTAL DE BIENES INMUEBLES, MUEBLES E INTANGIBLES</t>
  </si>
  <si>
    <t>1235-2-001</t>
  </si>
  <si>
    <t>1235-3-0001</t>
  </si>
  <si>
    <t>1235-3-002</t>
  </si>
  <si>
    <t>1235-3-003</t>
  </si>
  <si>
    <t>1235-5-001</t>
  </si>
  <si>
    <t>1235-5-002</t>
  </si>
  <si>
    <t>1235-9-001</t>
  </si>
  <si>
    <t>** FALTA NOMBRE **</t>
  </si>
  <si>
    <t>1236-2-0001</t>
  </si>
  <si>
    <t>1242-1-5211</t>
  </si>
  <si>
    <t>1244-2</t>
  </si>
  <si>
    <t>1244-2-5421</t>
  </si>
  <si>
    <t>1244-3</t>
  </si>
  <si>
    <t>1244-3-5431</t>
  </si>
  <si>
    <t>CARROCERÍAS Y REMOLQUES</t>
  </si>
  <si>
    <t>Carrocerías y remolques</t>
  </si>
  <si>
    <t>EQUIPO AEROESPACIAL</t>
  </si>
  <si>
    <t>Equipo aeroespacial</t>
  </si>
  <si>
    <t>1245-5511</t>
  </si>
  <si>
    <t>Equipo de defensa y seguridad</t>
  </si>
  <si>
    <t xml:space="preserve">  AL  30 DE JUNIO  DE 2023</t>
  </si>
  <si>
    <t>INGRESOS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</si>
</sst>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Border="1"/>
    <xf numFmtId="43" fontId="2" fillId="0" borderId="0" xfId="1" applyFont="1" applyBorder="1"/>
    <xf numFmtId="43" fontId="2" fillId="0" borderId="0" xfId="1" applyFont="1"/>
    <xf numFmtId="0" fontId="2" fillId="0" borderId="0" xfId="0" applyFont="1"/>
    <xf numFmtId="0" fontId="2" fillId="0" borderId="1" xfId="0" applyFont="1" applyBorder="1" applyAlignment="1"/>
    <xf numFmtId="0" fontId="2" fillId="0" borderId="2" xfId="0" applyFont="1" applyBorder="1" applyAlignment="1"/>
    <xf numFmtId="0" fontId="3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/>
    <xf numFmtId="43" fontId="2" fillId="0" borderId="0" xfId="1" applyFont="1" applyFill="1"/>
    <xf numFmtId="0" fontId="2" fillId="0" borderId="0" xfId="0" applyFont="1" applyFill="1" applyBorder="1" applyAlignment="1">
      <alignment vertical="center"/>
    </xf>
    <xf numFmtId="43" fontId="2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15" fontId="3" fillId="0" borderId="0" xfId="0" applyNumberFormat="1" applyFont="1" applyFill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4" xfId="1" applyNumberFormat="1" applyFont="1" applyBorder="1" applyAlignment="1">
      <alignment horizontal="center"/>
    </xf>
    <xf numFmtId="0" fontId="3" fillId="0" borderId="12" xfId="1" applyNumberFormat="1" applyFont="1" applyFill="1" applyBorder="1" applyAlignment="1">
      <alignment horizontal="center" vertical="center"/>
    </xf>
    <xf numFmtId="0" fontId="3" fillId="0" borderId="8" xfId="1" applyNumberFormat="1" applyFont="1" applyFill="1" applyBorder="1" applyAlignment="1">
      <alignment horizontal="center" vertical="center"/>
    </xf>
    <xf numFmtId="43" fontId="2" fillId="0" borderId="0" xfId="1" applyFont="1" applyFill="1" applyBorder="1"/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/>
    <xf numFmtId="43" fontId="3" fillId="2" borderId="15" xfId="1" applyFont="1" applyFill="1" applyBorder="1"/>
    <xf numFmtId="43" fontId="3" fillId="2" borderId="8" xfId="1" applyFont="1" applyFill="1" applyBorder="1"/>
    <xf numFmtId="0" fontId="2" fillId="0" borderId="4" xfId="0" applyFont="1" applyFill="1" applyBorder="1" applyAlignment="1">
      <alignment horizontal="left"/>
    </xf>
    <xf numFmtId="0" fontId="2" fillId="0" borderId="4" xfId="0" applyFont="1" applyFill="1" applyBorder="1"/>
    <xf numFmtId="43" fontId="2" fillId="0" borderId="16" xfId="1" applyFont="1" applyFill="1" applyBorder="1"/>
    <xf numFmtId="43" fontId="2" fillId="0" borderId="17" xfId="1" applyFont="1" applyFill="1" applyBorder="1"/>
    <xf numFmtId="43" fontId="2" fillId="0" borderId="5" xfId="1" applyFont="1" applyFill="1" applyBorder="1"/>
    <xf numFmtId="0" fontId="2" fillId="0" borderId="4" xfId="0" applyFont="1" applyBorder="1"/>
    <xf numFmtId="43" fontId="2" fillId="0" borderId="16" xfId="1" applyFont="1" applyBorder="1"/>
    <xf numFmtId="43" fontId="2" fillId="0" borderId="17" xfId="1" applyFont="1" applyBorder="1"/>
    <xf numFmtId="43" fontId="2" fillId="0" borderId="5" xfId="1" applyFont="1" applyFill="1" applyBorder="1" applyAlignment="1">
      <alignment vertical="center"/>
    </xf>
    <xf numFmtId="43" fontId="3" fillId="2" borderId="18" xfId="1" applyFont="1" applyFill="1" applyBorder="1"/>
    <xf numFmtId="43" fontId="3" fillId="2" borderId="19" xfId="1" applyFont="1" applyFill="1" applyBorder="1"/>
    <xf numFmtId="43" fontId="3" fillId="2" borderId="14" xfId="1" applyFont="1" applyFill="1" applyBorder="1"/>
    <xf numFmtId="0" fontId="3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vertical="center" wrapText="1"/>
    </xf>
    <xf numFmtId="43" fontId="3" fillId="3" borderId="18" xfId="1" applyFont="1" applyFill="1" applyBorder="1"/>
    <xf numFmtId="43" fontId="3" fillId="3" borderId="19" xfId="1" applyFont="1" applyFill="1" applyBorder="1"/>
    <xf numFmtId="43" fontId="3" fillId="3" borderId="14" xfId="1" applyFont="1" applyFill="1" applyBorder="1"/>
    <xf numFmtId="43" fontId="3" fillId="3" borderId="8" xfId="1" applyFont="1" applyFill="1" applyBorder="1"/>
    <xf numFmtId="43" fontId="2" fillId="0" borderId="16" xfId="1" applyFont="1" applyBorder="1" applyAlignment="1">
      <alignment vertical="center"/>
    </xf>
    <xf numFmtId="43" fontId="2" fillId="0" borderId="17" xfId="1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43" fontId="2" fillId="0" borderId="5" xfId="1" applyFont="1" applyBorder="1" applyAlignment="1">
      <alignment vertical="center"/>
    </xf>
    <xf numFmtId="0" fontId="2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justify"/>
    </xf>
    <xf numFmtId="0" fontId="2" fillId="0" borderId="4" xfId="0" applyFont="1" applyFill="1" applyBorder="1" applyAlignment="1">
      <alignment horizontal="justify"/>
    </xf>
    <xf numFmtId="0" fontId="2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justify"/>
    </xf>
    <xf numFmtId="43" fontId="3" fillId="0" borderId="16" xfId="1" applyFont="1" applyFill="1" applyBorder="1"/>
    <xf numFmtId="43" fontId="3" fillId="0" borderId="17" xfId="1" applyFont="1" applyFill="1" applyBorder="1"/>
    <xf numFmtId="43" fontId="3" fillId="0" borderId="0" xfId="1" applyFont="1" applyFill="1" applyBorder="1"/>
    <xf numFmtId="43" fontId="3" fillId="0" borderId="5" xfId="1" applyFont="1" applyFill="1" applyBorder="1"/>
    <xf numFmtId="0" fontId="3" fillId="0" borderId="16" xfId="0" applyFont="1" applyFill="1" applyBorder="1" applyAlignment="1">
      <alignment horizontal="justify"/>
    </xf>
    <xf numFmtId="0" fontId="3" fillId="0" borderId="17" xfId="0" applyFont="1" applyFill="1" applyBorder="1" applyAlignment="1">
      <alignment horizontal="justify"/>
    </xf>
    <xf numFmtId="0" fontId="3" fillId="0" borderId="0" xfId="0" applyFont="1" applyFill="1" applyBorder="1" applyAlignment="1">
      <alignment horizontal="justify"/>
    </xf>
    <xf numFmtId="0" fontId="3" fillId="0" borderId="5" xfId="0" applyFont="1" applyFill="1" applyBorder="1" applyAlignment="1">
      <alignment horizontal="justify"/>
    </xf>
    <xf numFmtId="0" fontId="3" fillId="3" borderId="7" xfId="0" applyFont="1" applyFill="1" applyBorder="1"/>
    <xf numFmtId="0" fontId="2" fillId="4" borderId="7" xfId="0" applyFont="1" applyFill="1" applyBorder="1" applyAlignment="1">
      <alignment horizontal="center"/>
    </xf>
    <xf numFmtId="0" fontId="3" fillId="4" borderId="7" xfId="0" applyFont="1" applyFill="1" applyBorder="1" applyAlignment="1">
      <alignment wrapText="1"/>
    </xf>
    <xf numFmtId="43" fontId="3" fillId="4" borderId="18" xfId="1" applyNumberFormat="1" applyFont="1" applyFill="1" applyBorder="1" applyAlignment="1">
      <alignment horizontal="center"/>
    </xf>
    <xf numFmtId="43" fontId="3" fillId="4" borderId="19" xfId="1" applyNumberFormat="1" applyFont="1" applyFill="1" applyBorder="1" applyAlignment="1">
      <alignment horizontal="center"/>
    </xf>
    <xf numFmtId="43" fontId="2" fillId="4" borderId="14" xfId="1" applyFont="1" applyFill="1" applyBorder="1"/>
    <xf numFmtId="43" fontId="3" fillId="4" borderId="14" xfId="1" applyNumberFormat="1" applyFont="1" applyFill="1" applyBorder="1" applyAlignment="1">
      <alignment horizontal="center"/>
    </xf>
    <xf numFmtId="0" fontId="3" fillId="4" borderId="8" xfId="1" applyNumberFormat="1" applyFont="1" applyFill="1" applyBorder="1" applyAlignment="1">
      <alignment horizontal="center"/>
    </xf>
    <xf numFmtId="4" fontId="2" fillId="0" borderId="0" xfId="0" applyNumberFormat="1" applyFont="1"/>
    <xf numFmtId="0" fontId="3" fillId="0" borderId="7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3" fontId="2" fillId="0" borderId="0" xfId="0" applyNumberFormat="1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194829</xdr:colOff>
      <xdr:row>1</xdr:row>
      <xdr:rowOff>21648</xdr:rowOff>
    </xdr:from>
    <xdr:to>
      <xdr:col>13</xdr:col>
      <xdr:colOff>1125682</xdr:colOff>
      <xdr:row>5</xdr:row>
      <xdr:rowOff>98136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06A0CF3-1BF0-4DD6-8261-C6D626B43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74" t="3967" r="82742" b="81470"/>
        <a:stretch>
          <a:fillRect/>
        </a:stretch>
      </xdr:blipFill>
      <xdr:spPr bwMode="auto">
        <a:xfrm>
          <a:off x="12176846" y="194830"/>
          <a:ext cx="930853" cy="75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97416</xdr:colOff>
      <xdr:row>1</xdr:row>
      <xdr:rowOff>32471</xdr:rowOff>
    </xdr:from>
    <xdr:to>
      <xdr:col>2</xdr:col>
      <xdr:colOff>32472</xdr:colOff>
      <xdr:row>5</xdr:row>
      <xdr:rowOff>88610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43AD56C8-48BD-4F11-B6D3-6BDEBBD49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069" y="205653"/>
          <a:ext cx="941676" cy="737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60B99-4253-453C-BAFC-351A446CB212}">
  <dimension ref="A1:W329"/>
  <sheetViews>
    <sheetView tabSelected="1" view="pageLayout" zoomScale="60" zoomScaleNormal="88" zoomScalePageLayoutView="60" workbookViewId="0">
      <selection activeCell="C56" sqref="C56"/>
    </sheetView>
  </sheetViews>
  <sheetFormatPr baseColWidth="10" defaultRowHeight="12.75" x14ac:dyDescent="0.2"/>
  <cols>
    <col min="1" max="1" width="3.140625" style="4" customWidth="1"/>
    <col min="2" max="2" width="15.140625" style="4" customWidth="1"/>
    <col min="3" max="3" width="40.85546875" style="4" customWidth="1"/>
    <col min="4" max="4" width="13" style="4" bestFit="1" customWidth="1"/>
    <col min="5" max="5" width="13.42578125" style="4" customWidth="1"/>
    <col min="6" max="6" width="12.7109375" style="4" customWidth="1"/>
    <col min="7" max="8" width="12.140625" style="4" bestFit="1" customWidth="1"/>
    <col min="9" max="9" width="14.28515625" style="4" hidden="1" customWidth="1"/>
    <col min="10" max="13" width="14.28515625" style="4" customWidth="1"/>
    <col min="14" max="14" width="19.28515625" style="4" customWidth="1"/>
    <col min="15" max="15" width="1.28515625" style="4" customWidth="1"/>
    <col min="16" max="16" width="17.140625" style="3" customWidth="1"/>
    <col min="17" max="17" width="14" style="3" customWidth="1"/>
    <col min="18" max="18" width="19.28515625" style="3" customWidth="1"/>
    <col min="19" max="19" width="8.140625" style="4" customWidth="1"/>
    <col min="20" max="20" width="7" style="4" customWidth="1"/>
    <col min="21" max="21" width="8.28515625" style="4" customWidth="1"/>
    <col min="22" max="22" width="15.7109375" style="4" customWidth="1"/>
    <col min="23" max="256" width="11.42578125" style="4"/>
    <col min="257" max="257" width="3.140625" style="4" customWidth="1"/>
    <col min="258" max="258" width="15.140625" style="4" customWidth="1"/>
    <col min="259" max="259" width="40.85546875" style="4" customWidth="1"/>
    <col min="260" max="260" width="13" style="4" bestFit="1" customWidth="1"/>
    <col min="261" max="261" width="13.42578125" style="4" customWidth="1"/>
    <col min="262" max="262" width="12.7109375" style="4" customWidth="1"/>
    <col min="263" max="264" width="12.140625" style="4" bestFit="1" customWidth="1"/>
    <col min="265" max="265" width="0" style="4" hidden="1" customWidth="1"/>
    <col min="266" max="269" width="14.28515625" style="4" customWidth="1"/>
    <col min="270" max="270" width="17.85546875" style="4" customWidth="1"/>
    <col min="271" max="271" width="1.28515625" style="4" customWidth="1"/>
    <col min="272" max="272" width="17.140625" style="4" customWidth="1"/>
    <col min="273" max="273" width="14" style="4" customWidth="1"/>
    <col min="274" max="274" width="19.28515625" style="4" customWidth="1"/>
    <col min="275" max="275" width="8.140625" style="4" customWidth="1"/>
    <col min="276" max="276" width="7" style="4" customWidth="1"/>
    <col min="277" max="277" width="8.28515625" style="4" customWidth="1"/>
    <col min="278" max="278" width="15.7109375" style="4" customWidth="1"/>
    <col min="279" max="512" width="11.42578125" style="4"/>
    <col min="513" max="513" width="3.140625" style="4" customWidth="1"/>
    <col min="514" max="514" width="15.140625" style="4" customWidth="1"/>
    <col min="515" max="515" width="40.85546875" style="4" customWidth="1"/>
    <col min="516" max="516" width="13" style="4" bestFit="1" customWidth="1"/>
    <col min="517" max="517" width="13.42578125" style="4" customWidth="1"/>
    <col min="518" max="518" width="12.7109375" style="4" customWidth="1"/>
    <col min="519" max="520" width="12.140625" style="4" bestFit="1" customWidth="1"/>
    <col min="521" max="521" width="0" style="4" hidden="1" customWidth="1"/>
    <col min="522" max="525" width="14.28515625" style="4" customWidth="1"/>
    <col min="526" max="526" width="17.85546875" style="4" customWidth="1"/>
    <col min="527" max="527" width="1.28515625" style="4" customWidth="1"/>
    <col min="528" max="528" width="17.140625" style="4" customWidth="1"/>
    <col min="529" max="529" width="14" style="4" customWidth="1"/>
    <col min="530" max="530" width="19.28515625" style="4" customWidth="1"/>
    <col min="531" max="531" width="8.140625" style="4" customWidth="1"/>
    <col min="532" max="532" width="7" style="4" customWidth="1"/>
    <col min="533" max="533" width="8.28515625" style="4" customWidth="1"/>
    <col min="534" max="534" width="15.7109375" style="4" customWidth="1"/>
    <col min="535" max="768" width="11.42578125" style="4"/>
    <col min="769" max="769" width="3.140625" style="4" customWidth="1"/>
    <col min="770" max="770" width="15.140625" style="4" customWidth="1"/>
    <col min="771" max="771" width="40.85546875" style="4" customWidth="1"/>
    <col min="772" max="772" width="13" style="4" bestFit="1" customWidth="1"/>
    <col min="773" max="773" width="13.42578125" style="4" customWidth="1"/>
    <col min="774" max="774" width="12.7109375" style="4" customWidth="1"/>
    <col min="775" max="776" width="12.140625" style="4" bestFit="1" customWidth="1"/>
    <col min="777" max="777" width="0" style="4" hidden="1" customWidth="1"/>
    <col min="778" max="781" width="14.28515625" style="4" customWidth="1"/>
    <col min="782" max="782" width="17.85546875" style="4" customWidth="1"/>
    <col min="783" max="783" width="1.28515625" style="4" customWidth="1"/>
    <col min="784" max="784" width="17.140625" style="4" customWidth="1"/>
    <col min="785" max="785" width="14" style="4" customWidth="1"/>
    <col min="786" max="786" width="19.28515625" style="4" customWidth="1"/>
    <col min="787" max="787" width="8.140625" style="4" customWidth="1"/>
    <col min="788" max="788" width="7" style="4" customWidth="1"/>
    <col min="789" max="789" width="8.28515625" style="4" customWidth="1"/>
    <col min="790" max="790" width="15.7109375" style="4" customWidth="1"/>
    <col min="791" max="1024" width="11.42578125" style="4"/>
    <col min="1025" max="1025" width="3.140625" style="4" customWidth="1"/>
    <col min="1026" max="1026" width="15.140625" style="4" customWidth="1"/>
    <col min="1027" max="1027" width="40.85546875" style="4" customWidth="1"/>
    <col min="1028" max="1028" width="13" style="4" bestFit="1" customWidth="1"/>
    <col min="1029" max="1029" width="13.42578125" style="4" customWidth="1"/>
    <col min="1030" max="1030" width="12.7109375" style="4" customWidth="1"/>
    <col min="1031" max="1032" width="12.140625" style="4" bestFit="1" customWidth="1"/>
    <col min="1033" max="1033" width="0" style="4" hidden="1" customWidth="1"/>
    <col min="1034" max="1037" width="14.28515625" style="4" customWidth="1"/>
    <col min="1038" max="1038" width="17.85546875" style="4" customWidth="1"/>
    <col min="1039" max="1039" width="1.28515625" style="4" customWidth="1"/>
    <col min="1040" max="1040" width="17.140625" style="4" customWidth="1"/>
    <col min="1041" max="1041" width="14" style="4" customWidth="1"/>
    <col min="1042" max="1042" width="19.28515625" style="4" customWidth="1"/>
    <col min="1043" max="1043" width="8.140625" style="4" customWidth="1"/>
    <col min="1044" max="1044" width="7" style="4" customWidth="1"/>
    <col min="1045" max="1045" width="8.28515625" style="4" customWidth="1"/>
    <col min="1046" max="1046" width="15.7109375" style="4" customWidth="1"/>
    <col min="1047" max="1280" width="11.42578125" style="4"/>
    <col min="1281" max="1281" width="3.140625" style="4" customWidth="1"/>
    <col min="1282" max="1282" width="15.140625" style="4" customWidth="1"/>
    <col min="1283" max="1283" width="40.85546875" style="4" customWidth="1"/>
    <col min="1284" max="1284" width="13" style="4" bestFit="1" customWidth="1"/>
    <col min="1285" max="1285" width="13.42578125" style="4" customWidth="1"/>
    <col min="1286" max="1286" width="12.7109375" style="4" customWidth="1"/>
    <col min="1287" max="1288" width="12.140625" style="4" bestFit="1" customWidth="1"/>
    <col min="1289" max="1289" width="0" style="4" hidden="1" customWidth="1"/>
    <col min="1290" max="1293" width="14.28515625" style="4" customWidth="1"/>
    <col min="1294" max="1294" width="17.85546875" style="4" customWidth="1"/>
    <col min="1295" max="1295" width="1.28515625" style="4" customWidth="1"/>
    <col min="1296" max="1296" width="17.140625" style="4" customWidth="1"/>
    <col min="1297" max="1297" width="14" style="4" customWidth="1"/>
    <col min="1298" max="1298" width="19.28515625" style="4" customWidth="1"/>
    <col min="1299" max="1299" width="8.140625" style="4" customWidth="1"/>
    <col min="1300" max="1300" width="7" style="4" customWidth="1"/>
    <col min="1301" max="1301" width="8.28515625" style="4" customWidth="1"/>
    <col min="1302" max="1302" width="15.7109375" style="4" customWidth="1"/>
    <col min="1303" max="1536" width="11.42578125" style="4"/>
    <col min="1537" max="1537" width="3.140625" style="4" customWidth="1"/>
    <col min="1538" max="1538" width="15.140625" style="4" customWidth="1"/>
    <col min="1539" max="1539" width="40.85546875" style="4" customWidth="1"/>
    <col min="1540" max="1540" width="13" style="4" bestFit="1" customWidth="1"/>
    <col min="1541" max="1541" width="13.42578125" style="4" customWidth="1"/>
    <col min="1542" max="1542" width="12.7109375" style="4" customWidth="1"/>
    <col min="1543" max="1544" width="12.140625" style="4" bestFit="1" customWidth="1"/>
    <col min="1545" max="1545" width="0" style="4" hidden="1" customWidth="1"/>
    <col min="1546" max="1549" width="14.28515625" style="4" customWidth="1"/>
    <col min="1550" max="1550" width="17.85546875" style="4" customWidth="1"/>
    <col min="1551" max="1551" width="1.28515625" style="4" customWidth="1"/>
    <col min="1552" max="1552" width="17.140625" style="4" customWidth="1"/>
    <col min="1553" max="1553" width="14" style="4" customWidth="1"/>
    <col min="1554" max="1554" width="19.28515625" style="4" customWidth="1"/>
    <col min="1555" max="1555" width="8.140625" style="4" customWidth="1"/>
    <col min="1556" max="1556" width="7" style="4" customWidth="1"/>
    <col min="1557" max="1557" width="8.28515625" style="4" customWidth="1"/>
    <col min="1558" max="1558" width="15.7109375" style="4" customWidth="1"/>
    <col min="1559" max="1792" width="11.42578125" style="4"/>
    <col min="1793" max="1793" width="3.140625" style="4" customWidth="1"/>
    <col min="1794" max="1794" width="15.140625" style="4" customWidth="1"/>
    <col min="1795" max="1795" width="40.85546875" style="4" customWidth="1"/>
    <col min="1796" max="1796" width="13" style="4" bestFit="1" customWidth="1"/>
    <col min="1797" max="1797" width="13.42578125" style="4" customWidth="1"/>
    <col min="1798" max="1798" width="12.7109375" style="4" customWidth="1"/>
    <col min="1799" max="1800" width="12.140625" style="4" bestFit="1" customWidth="1"/>
    <col min="1801" max="1801" width="0" style="4" hidden="1" customWidth="1"/>
    <col min="1802" max="1805" width="14.28515625" style="4" customWidth="1"/>
    <col min="1806" max="1806" width="17.85546875" style="4" customWidth="1"/>
    <col min="1807" max="1807" width="1.28515625" style="4" customWidth="1"/>
    <col min="1808" max="1808" width="17.140625" style="4" customWidth="1"/>
    <col min="1809" max="1809" width="14" style="4" customWidth="1"/>
    <col min="1810" max="1810" width="19.28515625" style="4" customWidth="1"/>
    <col min="1811" max="1811" width="8.140625" style="4" customWidth="1"/>
    <col min="1812" max="1812" width="7" style="4" customWidth="1"/>
    <col min="1813" max="1813" width="8.28515625" style="4" customWidth="1"/>
    <col min="1814" max="1814" width="15.7109375" style="4" customWidth="1"/>
    <col min="1815" max="2048" width="11.42578125" style="4"/>
    <col min="2049" max="2049" width="3.140625" style="4" customWidth="1"/>
    <col min="2050" max="2050" width="15.140625" style="4" customWidth="1"/>
    <col min="2051" max="2051" width="40.85546875" style="4" customWidth="1"/>
    <col min="2052" max="2052" width="13" style="4" bestFit="1" customWidth="1"/>
    <col min="2053" max="2053" width="13.42578125" style="4" customWidth="1"/>
    <col min="2054" max="2054" width="12.7109375" style="4" customWidth="1"/>
    <col min="2055" max="2056" width="12.140625" style="4" bestFit="1" customWidth="1"/>
    <col min="2057" max="2057" width="0" style="4" hidden="1" customWidth="1"/>
    <col min="2058" max="2061" width="14.28515625" style="4" customWidth="1"/>
    <col min="2062" max="2062" width="17.85546875" style="4" customWidth="1"/>
    <col min="2063" max="2063" width="1.28515625" style="4" customWidth="1"/>
    <col min="2064" max="2064" width="17.140625" style="4" customWidth="1"/>
    <col min="2065" max="2065" width="14" style="4" customWidth="1"/>
    <col min="2066" max="2066" width="19.28515625" style="4" customWidth="1"/>
    <col min="2067" max="2067" width="8.140625" style="4" customWidth="1"/>
    <col min="2068" max="2068" width="7" style="4" customWidth="1"/>
    <col min="2069" max="2069" width="8.28515625" style="4" customWidth="1"/>
    <col min="2070" max="2070" width="15.7109375" style="4" customWidth="1"/>
    <col min="2071" max="2304" width="11.42578125" style="4"/>
    <col min="2305" max="2305" width="3.140625" style="4" customWidth="1"/>
    <col min="2306" max="2306" width="15.140625" style="4" customWidth="1"/>
    <col min="2307" max="2307" width="40.85546875" style="4" customWidth="1"/>
    <col min="2308" max="2308" width="13" style="4" bestFit="1" customWidth="1"/>
    <col min="2309" max="2309" width="13.42578125" style="4" customWidth="1"/>
    <col min="2310" max="2310" width="12.7109375" style="4" customWidth="1"/>
    <col min="2311" max="2312" width="12.140625" style="4" bestFit="1" customWidth="1"/>
    <col min="2313" max="2313" width="0" style="4" hidden="1" customWidth="1"/>
    <col min="2314" max="2317" width="14.28515625" style="4" customWidth="1"/>
    <col min="2318" max="2318" width="17.85546875" style="4" customWidth="1"/>
    <col min="2319" max="2319" width="1.28515625" style="4" customWidth="1"/>
    <col min="2320" max="2320" width="17.140625" style="4" customWidth="1"/>
    <col min="2321" max="2321" width="14" style="4" customWidth="1"/>
    <col min="2322" max="2322" width="19.28515625" style="4" customWidth="1"/>
    <col min="2323" max="2323" width="8.140625" style="4" customWidth="1"/>
    <col min="2324" max="2324" width="7" style="4" customWidth="1"/>
    <col min="2325" max="2325" width="8.28515625" style="4" customWidth="1"/>
    <col min="2326" max="2326" width="15.7109375" style="4" customWidth="1"/>
    <col min="2327" max="2560" width="11.42578125" style="4"/>
    <col min="2561" max="2561" width="3.140625" style="4" customWidth="1"/>
    <col min="2562" max="2562" width="15.140625" style="4" customWidth="1"/>
    <col min="2563" max="2563" width="40.85546875" style="4" customWidth="1"/>
    <col min="2564" max="2564" width="13" style="4" bestFit="1" customWidth="1"/>
    <col min="2565" max="2565" width="13.42578125" style="4" customWidth="1"/>
    <col min="2566" max="2566" width="12.7109375" style="4" customWidth="1"/>
    <col min="2567" max="2568" width="12.140625" style="4" bestFit="1" customWidth="1"/>
    <col min="2569" max="2569" width="0" style="4" hidden="1" customWidth="1"/>
    <col min="2570" max="2573" width="14.28515625" style="4" customWidth="1"/>
    <col min="2574" max="2574" width="17.85546875" style="4" customWidth="1"/>
    <col min="2575" max="2575" width="1.28515625" style="4" customWidth="1"/>
    <col min="2576" max="2576" width="17.140625" style="4" customWidth="1"/>
    <col min="2577" max="2577" width="14" style="4" customWidth="1"/>
    <col min="2578" max="2578" width="19.28515625" style="4" customWidth="1"/>
    <col min="2579" max="2579" width="8.140625" style="4" customWidth="1"/>
    <col min="2580" max="2580" width="7" style="4" customWidth="1"/>
    <col min="2581" max="2581" width="8.28515625" style="4" customWidth="1"/>
    <col min="2582" max="2582" width="15.7109375" style="4" customWidth="1"/>
    <col min="2583" max="2816" width="11.42578125" style="4"/>
    <col min="2817" max="2817" width="3.140625" style="4" customWidth="1"/>
    <col min="2818" max="2818" width="15.140625" style="4" customWidth="1"/>
    <col min="2819" max="2819" width="40.85546875" style="4" customWidth="1"/>
    <col min="2820" max="2820" width="13" style="4" bestFit="1" customWidth="1"/>
    <col min="2821" max="2821" width="13.42578125" style="4" customWidth="1"/>
    <col min="2822" max="2822" width="12.7109375" style="4" customWidth="1"/>
    <col min="2823" max="2824" width="12.140625" style="4" bestFit="1" customWidth="1"/>
    <col min="2825" max="2825" width="0" style="4" hidden="1" customWidth="1"/>
    <col min="2826" max="2829" width="14.28515625" style="4" customWidth="1"/>
    <col min="2830" max="2830" width="17.85546875" style="4" customWidth="1"/>
    <col min="2831" max="2831" width="1.28515625" style="4" customWidth="1"/>
    <col min="2832" max="2832" width="17.140625" style="4" customWidth="1"/>
    <col min="2833" max="2833" width="14" style="4" customWidth="1"/>
    <col min="2834" max="2834" width="19.28515625" style="4" customWidth="1"/>
    <col min="2835" max="2835" width="8.140625" style="4" customWidth="1"/>
    <col min="2836" max="2836" width="7" style="4" customWidth="1"/>
    <col min="2837" max="2837" width="8.28515625" style="4" customWidth="1"/>
    <col min="2838" max="2838" width="15.7109375" style="4" customWidth="1"/>
    <col min="2839" max="3072" width="11.42578125" style="4"/>
    <col min="3073" max="3073" width="3.140625" style="4" customWidth="1"/>
    <col min="3074" max="3074" width="15.140625" style="4" customWidth="1"/>
    <col min="3075" max="3075" width="40.85546875" style="4" customWidth="1"/>
    <col min="3076" max="3076" width="13" style="4" bestFit="1" customWidth="1"/>
    <col min="3077" max="3077" width="13.42578125" style="4" customWidth="1"/>
    <col min="3078" max="3078" width="12.7109375" style="4" customWidth="1"/>
    <col min="3079" max="3080" width="12.140625" style="4" bestFit="1" customWidth="1"/>
    <col min="3081" max="3081" width="0" style="4" hidden="1" customWidth="1"/>
    <col min="3082" max="3085" width="14.28515625" style="4" customWidth="1"/>
    <col min="3086" max="3086" width="17.85546875" style="4" customWidth="1"/>
    <col min="3087" max="3087" width="1.28515625" style="4" customWidth="1"/>
    <col min="3088" max="3088" width="17.140625" style="4" customWidth="1"/>
    <col min="3089" max="3089" width="14" style="4" customWidth="1"/>
    <col min="3090" max="3090" width="19.28515625" style="4" customWidth="1"/>
    <col min="3091" max="3091" width="8.140625" style="4" customWidth="1"/>
    <col min="3092" max="3092" width="7" style="4" customWidth="1"/>
    <col min="3093" max="3093" width="8.28515625" style="4" customWidth="1"/>
    <col min="3094" max="3094" width="15.7109375" style="4" customWidth="1"/>
    <col min="3095" max="3328" width="11.42578125" style="4"/>
    <col min="3329" max="3329" width="3.140625" style="4" customWidth="1"/>
    <col min="3330" max="3330" width="15.140625" style="4" customWidth="1"/>
    <col min="3331" max="3331" width="40.85546875" style="4" customWidth="1"/>
    <col min="3332" max="3332" width="13" style="4" bestFit="1" customWidth="1"/>
    <col min="3333" max="3333" width="13.42578125" style="4" customWidth="1"/>
    <col min="3334" max="3334" width="12.7109375" style="4" customWidth="1"/>
    <col min="3335" max="3336" width="12.140625" style="4" bestFit="1" customWidth="1"/>
    <col min="3337" max="3337" width="0" style="4" hidden="1" customWidth="1"/>
    <col min="3338" max="3341" width="14.28515625" style="4" customWidth="1"/>
    <col min="3342" max="3342" width="17.85546875" style="4" customWidth="1"/>
    <col min="3343" max="3343" width="1.28515625" style="4" customWidth="1"/>
    <col min="3344" max="3344" width="17.140625" style="4" customWidth="1"/>
    <col min="3345" max="3345" width="14" style="4" customWidth="1"/>
    <col min="3346" max="3346" width="19.28515625" style="4" customWidth="1"/>
    <col min="3347" max="3347" width="8.140625" style="4" customWidth="1"/>
    <col min="3348" max="3348" width="7" style="4" customWidth="1"/>
    <col min="3349" max="3349" width="8.28515625" style="4" customWidth="1"/>
    <col min="3350" max="3350" width="15.7109375" style="4" customWidth="1"/>
    <col min="3351" max="3584" width="11.42578125" style="4"/>
    <col min="3585" max="3585" width="3.140625" style="4" customWidth="1"/>
    <col min="3586" max="3586" width="15.140625" style="4" customWidth="1"/>
    <col min="3587" max="3587" width="40.85546875" style="4" customWidth="1"/>
    <col min="3588" max="3588" width="13" style="4" bestFit="1" customWidth="1"/>
    <col min="3589" max="3589" width="13.42578125" style="4" customWidth="1"/>
    <col min="3590" max="3590" width="12.7109375" style="4" customWidth="1"/>
    <col min="3591" max="3592" width="12.140625" style="4" bestFit="1" customWidth="1"/>
    <col min="3593" max="3593" width="0" style="4" hidden="1" customWidth="1"/>
    <col min="3594" max="3597" width="14.28515625" style="4" customWidth="1"/>
    <col min="3598" max="3598" width="17.85546875" style="4" customWidth="1"/>
    <col min="3599" max="3599" width="1.28515625" style="4" customWidth="1"/>
    <col min="3600" max="3600" width="17.140625" style="4" customWidth="1"/>
    <col min="3601" max="3601" width="14" style="4" customWidth="1"/>
    <col min="3602" max="3602" width="19.28515625" style="4" customWidth="1"/>
    <col min="3603" max="3603" width="8.140625" style="4" customWidth="1"/>
    <col min="3604" max="3604" width="7" style="4" customWidth="1"/>
    <col min="3605" max="3605" width="8.28515625" style="4" customWidth="1"/>
    <col min="3606" max="3606" width="15.7109375" style="4" customWidth="1"/>
    <col min="3607" max="3840" width="11.42578125" style="4"/>
    <col min="3841" max="3841" width="3.140625" style="4" customWidth="1"/>
    <col min="3842" max="3842" width="15.140625" style="4" customWidth="1"/>
    <col min="3843" max="3843" width="40.85546875" style="4" customWidth="1"/>
    <col min="3844" max="3844" width="13" style="4" bestFit="1" customWidth="1"/>
    <col min="3845" max="3845" width="13.42578125" style="4" customWidth="1"/>
    <col min="3846" max="3846" width="12.7109375" style="4" customWidth="1"/>
    <col min="3847" max="3848" width="12.140625" style="4" bestFit="1" customWidth="1"/>
    <col min="3849" max="3849" width="0" style="4" hidden="1" customWidth="1"/>
    <col min="3850" max="3853" width="14.28515625" style="4" customWidth="1"/>
    <col min="3854" max="3854" width="17.85546875" style="4" customWidth="1"/>
    <col min="3855" max="3855" width="1.28515625" style="4" customWidth="1"/>
    <col min="3856" max="3856" width="17.140625" style="4" customWidth="1"/>
    <col min="3857" max="3857" width="14" style="4" customWidth="1"/>
    <col min="3858" max="3858" width="19.28515625" style="4" customWidth="1"/>
    <col min="3859" max="3859" width="8.140625" style="4" customWidth="1"/>
    <col min="3860" max="3860" width="7" style="4" customWidth="1"/>
    <col min="3861" max="3861" width="8.28515625" style="4" customWidth="1"/>
    <col min="3862" max="3862" width="15.7109375" style="4" customWidth="1"/>
    <col min="3863" max="4096" width="11.42578125" style="4"/>
    <col min="4097" max="4097" width="3.140625" style="4" customWidth="1"/>
    <col min="4098" max="4098" width="15.140625" style="4" customWidth="1"/>
    <col min="4099" max="4099" width="40.85546875" style="4" customWidth="1"/>
    <col min="4100" max="4100" width="13" style="4" bestFit="1" customWidth="1"/>
    <col min="4101" max="4101" width="13.42578125" style="4" customWidth="1"/>
    <col min="4102" max="4102" width="12.7109375" style="4" customWidth="1"/>
    <col min="4103" max="4104" width="12.140625" style="4" bestFit="1" customWidth="1"/>
    <col min="4105" max="4105" width="0" style="4" hidden="1" customWidth="1"/>
    <col min="4106" max="4109" width="14.28515625" style="4" customWidth="1"/>
    <col min="4110" max="4110" width="17.85546875" style="4" customWidth="1"/>
    <col min="4111" max="4111" width="1.28515625" style="4" customWidth="1"/>
    <col min="4112" max="4112" width="17.140625" style="4" customWidth="1"/>
    <col min="4113" max="4113" width="14" style="4" customWidth="1"/>
    <col min="4114" max="4114" width="19.28515625" style="4" customWidth="1"/>
    <col min="4115" max="4115" width="8.140625" style="4" customWidth="1"/>
    <col min="4116" max="4116" width="7" style="4" customWidth="1"/>
    <col min="4117" max="4117" width="8.28515625" style="4" customWidth="1"/>
    <col min="4118" max="4118" width="15.7109375" style="4" customWidth="1"/>
    <col min="4119" max="4352" width="11.42578125" style="4"/>
    <col min="4353" max="4353" width="3.140625" style="4" customWidth="1"/>
    <col min="4354" max="4354" width="15.140625" style="4" customWidth="1"/>
    <col min="4355" max="4355" width="40.85546875" style="4" customWidth="1"/>
    <col min="4356" max="4356" width="13" style="4" bestFit="1" customWidth="1"/>
    <col min="4357" max="4357" width="13.42578125" style="4" customWidth="1"/>
    <col min="4358" max="4358" width="12.7109375" style="4" customWidth="1"/>
    <col min="4359" max="4360" width="12.140625" style="4" bestFit="1" customWidth="1"/>
    <col min="4361" max="4361" width="0" style="4" hidden="1" customWidth="1"/>
    <col min="4362" max="4365" width="14.28515625" style="4" customWidth="1"/>
    <col min="4366" max="4366" width="17.85546875" style="4" customWidth="1"/>
    <col min="4367" max="4367" width="1.28515625" style="4" customWidth="1"/>
    <col min="4368" max="4368" width="17.140625" style="4" customWidth="1"/>
    <col min="4369" max="4369" width="14" style="4" customWidth="1"/>
    <col min="4370" max="4370" width="19.28515625" style="4" customWidth="1"/>
    <col min="4371" max="4371" width="8.140625" style="4" customWidth="1"/>
    <col min="4372" max="4372" width="7" style="4" customWidth="1"/>
    <col min="4373" max="4373" width="8.28515625" style="4" customWidth="1"/>
    <col min="4374" max="4374" width="15.7109375" style="4" customWidth="1"/>
    <col min="4375" max="4608" width="11.42578125" style="4"/>
    <col min="4609" max="4609" width="3.140625" style="4" customWidth="1"/>
    <col min="4610" max="4610" width="15.140625" style="4" customWidth="1"/>
    <col min="4611" max="4611" width="40.85546875" style="4" customWidth="1"/>
    <col min="4612" max="4612" width="13" style="4" bestFit="1" customWidth="1"/>
    <col min="4613" max="4613" width="13.42578125" style="4" customWidth="1"/>
    <col min="4614" max="4614" width="12.7109375" style="4" customWidth="1"/>
    <col min="4615" max="4616" width="12.140625" style="4" bestFit="1" customWidth="1"/>
    <col min="4617" max="4617" width="0" style="4" hidden="1" customWidth="1"/>
    <col min="4618" max="4621" width="14.28515625" style="4" customWidth="1"/>
    <col min="4622" max="4622" width="17.85546875" style="4" customWidth="1"/>
    <col min="4623" max="4623" width="1.28515625" style="4" customWidth="1"/>
    <col min="4624" max="4624" width="17.140625" style="4" customWidth="1"/>
    <col min="4625" max="4625" width="14" style="4" customWidth="1"/>
    <col min="4626" max="4626" width="19.28515625" style="4" customWidth="1"/>
    <col min="4627" max="4627" width="8.140625" style="4" customWidth="1"/>
    <col min="4628" max="4628" width="7" style="4" customWidth="1"/>
    <col min="4629" max="4629" width="8.28515625" style="4" customWidth="1"/>
    <col min="4630" max="4630" width="15.7109375" style="4" customWidth="1"/>
    <col min="4631" max="4864" width="11.42578125" style="4"/>
    <col min="4865" max="4865" width="3.140625" style="4" customWidth="1"/>
    <col min="4866" max="4866" width="15.140625" style="4" customWidth="1"/>
    <col min="4867" max="4867" width="40.85546875" style="4" customWidth="1"/>
    <col min="4868" max="4868" width="13" style="4" bestFit="1" customWidth="1"/>
    <col min="4869" max="4869" width="13.42578125" style="4" customWidth="1"/>
    <col min="4870" max="4870" width="12.7109375" style="4" customWidth="1"/>
    <col min="4871" max="4872" width="12.140625" style="4" bestFit="1" customWidth="1"/>
    <col min="4873" max="4873" width="0" style="4" hidden="1" customWidth="1"/>
    <col min="4874" max="4877" width="14.28515625" style="4" customWidth="1"/>
    <col min="4878" max="4878" width="17.85546875" style="4" customWidth="1"/>
    <col min="4879" max="4879" width="1.28515625" style="4" customWidth="1"/>
    <col min="4880" max="4880" width="17.140625" style="4" customWidth="1"/>
    <col min="4881" max="4881" width="14" style="4" customWidth="1"/>
    <col min="4882" max="4882" width="19.28515625" style="4" customWidth="1"/>
    <col min="4883" max="4883" width="8.140625" style="4" customWidth="1"/>
    <col min="4884" max="4884" width="7" style="4" customWidth="1"/>
    <col min="4885" max="4885" width="8.28515625" style="4" customWidth="1"/>
    <col min="4886" max="4886" width="15.7109375" style="4" customWidth="1"/>
    <col min="4887" max="5120" width="11.42578125" style="4"/>
    <col min="5121" max="5121" width="3.140625" style="4" customWidth="1"/>
    <col min="5122" max="5122" width="15.140625" style="4" customWidth="1"/>
    <col min="5123" max="5123" width="40.85546875" style="4" customWidth="1"/>
    <col min="5124" max="5124" width="13" style="4" bestFit="1" customWidth="1"/>
    <col min="5125" max="5125" width="13.42578125" style="4" customWidth="1"/>
    <col min="5126" max="5126" width="12.7109375" style="4" customWidth="1"/>
    <col min="5127" max="5128" width="12.140625" style="4" bestFit="1" customWidth="1"/>
    <col min="5129" max="5129" width="0" style="4" hidden="1" customWidth="1"/>
    <col min="5130" max="5133" width="14.28515625" style="4" customWidth="1"/>
    <col min="5134" max="5134" width="17.85546875" style="4" customWidth="1"/>
    <col min="5135" max="5135" width="1.28515625" style="4" customWidth="1"/>
    <col min="5136" max="5136" width="17.140625" style="4" customWidth="1"/>
    <col min="5137" max="5137" width="14" style="4" customWidth="1"/>
    <col min="5138" max="5138" width="19.28515625" style="4" customWidth="1"/>
    <col min="5139" max="5139" width="8.140625" style="4" customWidth="1"/>
    <col min="5140" max="5140" width="7" style="4" customWidth="1"/>
    <col min="5141" max="5141" width="8.28515625" style="4" customWidth="1"/>
    <col min="5142" max="5142" width="15.7109375" style="4" customWidth="1"/>
    <col min="5143" max="5376" width="11.42578125" style="4"/>
    <col min="5377" max="5377" width="3.140625" style="4" customWidth="1"/>
    <col min="5378" max="5378" width="15.140625" style="4" customWidth="1"/>
    <col min="5379" max="5379" width="40.85546875" style="4" customWidth="1"/>
    <col min="5380" max="5380" width="13" style="4" bestFit="1" customWidth="1"/>
    <col min="5381" max="5381" width="13.42578125" style="4" customWidth="1"/>
    <col min="5382" max="5382" width="12.7109375" style="4" customWidth="1"/>
    <col min="5383" max="5384" width="12.140625" style="4" bestFit="1" customWidth="1"/>
    <col min="5385" max="5385" width="0" style="4" hidden="1" customWidth="1"/>
    <col min="5386" max="5389" width="14.28515625" style="4" customWidth="1"/>
    <col min="5390" max="5390" width="17.85546875" style="4" customWidth="1"/>
    <col min="5391" max="5391" width="1.28515625" style="4" customWidth="1"/>
    <col min="5392" max="5392" width="17.140625" style="4" customWidth="1"/>
    <col min="5393" max="5393" width="14" style="4" customWidth="1"/>
    <col min="5394" max="5394" width="19.28515625" style="4" customWidth="1"/>
    <col min="5395" max="5395" width="8.140625" style="4" customWidth="1"/>
    <col min="5396" max="5396" width="7" style="4" customWidth="1"/>
    <col min="5397" max="5397" width="8.28515625" style="4" customWidth="1"/>
    <col min="5398" max="5398" width="15.7109375" style="4" customWidth="1"/>
    <col min="5399" max="5632" width="11.42578125" style="4"/>
    <col min="5633" max="5633" width="3.140625" style="4" customWidth="1"/>
    <col min="5634" max="5634" width="15.140625" style="4" customWidth="1"/>
    <col min="5635" max="5635" width="40.85546875" style="4" customWidth="1"/>
    <col min="5636" max="5636" width="13" style="4" bestFit="1" customWidth="1"/>
    <col min="5637" max="5637" width="13.42578125" style="4" customWidth="1"/>
    <col min="5638" max="5638" width="12.7109375" style="4" customWidth="1"/>
    <col min="5639" max="5640" width="12.140625" style="4" bestFit="1" customWidth="1"/>
    <col min="5641" max="5641" width="0" style="4" hidden="1" customWidth="1"/>
    <col min="5642" max="5645" width="14.28515625" style="4" customWidth="1"/>
    <col min="5646" max="5646" width="17.85546875" style="4" customWidth="1"/>
    <col min="5647" max="5647" width="1.28515625" style="4" customWidth="1"/>
    <col min="5648" max="5648" width="17.140625" style="4" customWidth="1"/>
    <col min="5649" max="5649" width="14" style="4" customWidth="1"/>
    <col min="5650" max="5650" width="19.28515625" style="4" customWidth="1"/>
    <col min="5651" max="5651" width="8.140625" style="4" customWidth="1"/>
    <col min="5652" max="5652" width="7" style="4" customWidth="1"/>
    <col min="5653" max="5653" width="8.28515625" style="4" customWidth="1"/>
    <col min="5654" max="5654" width="15.7109375" style="4" customWidth="1"/>
    <col min="5655" max="5888" width="11.42578125" style="4"/>
    <col min="5889" max="5889" width="3.140625" style="4" customWidth="1"/>
    <col min="5890" max="5890" width="15.140625" style="4" customWidth="1"/>
    <col min="5891" max="5891" width="40.85546875" style="4" customWidth="1"/>
    <col min="5892" max="5892" width="13" style="4" bestFit="1" customWidth="1"/>
    <col min="5893" max="5893" width="13.42578125" style="4" customWidth="1"/>
    <col min="5894" max="5894" width="12.7109375" style="4" customWidth="1"/>
    <col min="5895" max="5896" width="12.140625" style="4" bestFit="1" customWidth="1"/>
    <col min="5897" max="5897" width="0" style="4" hidden="1" customWidth="1"/>
    <col min="5898" max="5901" width="14.28515625" style="4" customWidth="1"/>
    <col min="5902" max="5902" width="17.85546875" style="4" customWidth="1"/>
    <col min="5903" max="5903" width="1.28515625" style="4" customWidth="1"/>
    <col min="5904" max="5904" width="17.140625" style="4" customWidth="1"/>
    <col min="5905" max="5905" width="14" style="4" customWidth="1"/>
    <col min="5906" max="5906" width="19.28515625" style="4" customWidth="1"/>
    <col min="5907" max="5907" width="8.140625" style="4" customWidth="1"/>
    <col min="5908" max="5908" width="7" style="4" customWidth="1"/>
    <col min="5909" max="5909" width="8.28515625" style="4" customWidth="1"/>
    <col min="5910" max="5910" width="15.7109375" style="4" customWidth="1"/>
    <col min="5911" max="6144" width="11.42578125" style="4"/>
    <col min="6145" max="6145" width="3.140625" style="4" customWidth="1"/>
    <col min="6146" max="6146" width="15.140625" style="4" customWidth="1"/>
    <col min="6147" max="6147" width="40.85546875" style="4" customWidth="1"/>
    <col min="6148" max="6148" width="13" style="4" bestFit="1" customWidth="1"/>
    <col min="6149" max="6149" width="13.42578125" style="4" customWidth="1"/>
    <col min="6150" max="6150" width="12.7109375" style="4" customWidth="1"/>
    <col min="6151" max="6152" width="12.140625" style="4" bestFit="1" customWidth="1"/>
    <col min="6153" max="6153" width="0" style="4" hidden="1" customWidth="1"/>
    <col min="6154" max="6157" width="14.28515625" style="4" customWidth="1"/>
    <col min="6158" max="6158" width="17.85546875" style="4" customWidth="1"/>
    <col min="6159" max="6159" width="1.28515625" style="4" customWidth="1"/>
    <col min="6160" max="6160" width="17.140625" style="4" customWidth="1"/>
    <col min="6161" max="6161" width="14" style="4" customWidth="1"/>
    <col min="6162" max="6162" width="19.28515625" style="4" customWidth="1"/>
    <col min="6163" max="6163" width="8.140625" style="4" customWidth="1"/>
    <col min="6164" max="6164" width="7" style="4" customWidth="1"/>
    <col min="6165" max="6165" width="8.28515625" style="4" customWidth="1"/>
    <col min="6166" max="6166" width="15.7109375" style="4" customWidth="1"/>
    <col min="6167" max="6400" width="11.42578125" style="4"/>
    <col min="6401" max="6401" width="3.140625" style="4" customWidth="1"/>
    <col min="6402" max="6402" width="15.140625" style="4" customWidth="1"/>
    <col min="6403" max="6403" width="40.85546875" style="4" customWidth="1"/>
    <col min="6404" max="6404" width="13" style="4" bestFit="1" customWidth="1"/>
    <col min="6405" max="6405" width="13.42578125" style="4" customWidth="1"/>
    <col min="6406" max="6406" width="12.7109375" style="4" customWidth="1"/>
    <col min="6407" max="6408" width="12.140625" style="4" bestFit="1" customWidth="1"/>
    <col min="6409" max="6409" width="0" style="4" hidden="1" customWidth="1"/>
    <col min="6410" max="6413" width="14.28515625" style="4" customWidth="1"/>
    <col min="6414" max="6414" width="17.85546875" style="4" customWidth="1"/>
    <col min="6415" max="6415" width="1.28515625" style="4" customWidth="1"/>
    <col min="6416" max="6416" width="17.140625" style="4" customWidth="1"/>
    <col min="6417" max="6417" width="14" style="4" customWidth="1"/>
    <col min="6418" max="6418" width="19.28515625" style="4" customWidth="1"/>
    <col min="6419" max="6419" width="8.140625" style="4" customWidth="1"/>
    <col min="6420" max="6420" width="7" style="4" customWidth="1"/>
    <col min="6421" max="6421" width="8.28515625" style="4" customWidth="1"/>
    <col min="6422" max="6422" width="15.7109375" style="4" customWidth="1"/>
    <col min="6423" max="6656" width="11.42578125" style="4"/>
    <col min="6657" max="6657" width="3.140625" style="4" customWidth="1"/>
    <col min="6658" max="6658" width="15.140625" style="4" customWidth="1"/>
    <col min="6659" max="6659" width="40.85546875" style="4" customWidth="1"/>
    <col min="6660" max="6660" width="13" style="4" bestFit="1" customWidth="1"/>
    <col min="6661" max="6661" width="13.42578125" style="4" customWidth="1"/>
    <col min="6662" max="6662" width="12.7109375" style="4" customWidth="1"/>
    <col min="6663" max="6664" width="12.140625" style="4" bestFit="1" customWidth="1"/>
    <col min="6665" max="6665" width="0" style="4" hidden="1" customWidth="1"/>
    <col min="6666" max="6669" width="14.28515625" style="4" customWidth="1"/>
    <col min="6670" max="6670" width="17.85546875" style="4" customWidth="1"/>
    <col min="6671" max="6671" width="1.28515625" style="4" customWidth="1"/>
    <col min="6672" max="6672" width="17.140625" style="4" customWidth="1"/>
    <col min="6673" max="6673" width="14" style="4" customWidth="1"/>
    <col min="6674" max="6674" width="19.28515625" style="4" customWidth="1"/>
    <col min="6675" max="6675" width="8.140625" style="4" customWidth="1"/>
    <col min="6676" max="6676" width="7" style="4" customWidth="1"/>
    <col min="6677" max="6677" width="8.28515625" style="4" customWidth="1"/>
    <col min="6678" max="6678" width="15.7109375" style="4" customWidth="1"/>
    <col min="6679" max="6912" width="11.42578125" style="4"/>
    <col min="6913" max="6913" width="3.140625" style="4" customWidth="1"/>
    <col min="6914" max="6914" width="15.140625" style="4" customWidth="1"/>
    <col min="6915" max="6915" width="40.85546875" style="4" customWidth="1"/>
    <col min="6916" max="6916" width="13" style="4" bestFit="1" customWidth="1"/>
    <col min="6917" max="6917" width="13.42578125" style="4" customWidth="1"/>
    <col min="6918" max="6918" width="12.7109375" style="4" customWidth="1"/>
    <col min="6919" max="6920" width="12.140625" style="4" bestFit="1" customWidth="1"/>
    <col min="6921" max="6921" width="0" style="4" hidden="1" customWidth="1"/>
    <col min="6922" max="6925" width="14.28515625" style="4" customWidth="1"/>
    <col min="6926" max="6926" width="17.85546875" style="4" customWidth="1"/>
    <col min="6927" max="6927" width="1.28515625" style="4" customWidth="1"/>
    <col min="6928" max="6928" width="17.140625" style="4" customWidth="1"/>
    <col min="6929" max="6929" width="14" style="4" customWidth="1"/>
    <col min="6930" max="6930" width="19.28515625" style="4" customWidth="1"/>
    <col min="6931" max="6931" width="8.140625" style="4" customWidth="1"/>
    <col min="6932" max="6932" width="7" style="4" customWidth="1"/>
    <col min="6933" max="6933" width="8.28515625" style="4" customWidth="1"/>
    <col min="6934" max="6934" width="15.7109375" style="4" customWidth="1"/>
    <col min="6935" max="7168" width="11.42578125" style="4"/>
    <col min="7169" max="7169" width="3.140625" style="4" customWidth="1"/>
    <col min="7170" max="7170" width="15.140625" style="4" customWidth="1"/>
    <col min="7171" max="7171" width="40.85546875" style="4" customWidth="1"/>
    <col min="7172" max="7172" width="13" style="4" bestFit="1" customWidth="1"/>
    <col min="7173" max="7173" width="13.42578125" style="4" customWidth="1"/>
    <col min="7174" max="7174" width="12.7109375" style="4" customWidth="1"/>
    <col min="7175" max="7176" width="12.140625" style="4" bestFit="1" customWidth="1"/>
    <col min="7177" max="7177" width="0" style="4" hidden="1" customWidth="1"/>
    <col min="7178" max="7181" width="14.28515625" style="4" customWidth="1"/>
    <col min="7182" max="7182" width="17.85546875" style="4" customWidth="1"/>
    <col min="7183" max="7183" width="1.28515625" style="4" customWidth="1"/>
    <col min="7184" max="7184" width="17.140625" style="4" customWidth="1"/>
    <col min="7185" max="7185" width="14" style="4" customWidth="1"/>
    <col min="7186" max="7186" width="19.28515625" style="4" customWidth="1"/>
    <col min="7187" max="7187" width="8.140625" style="4" customWidth="1"/>
    <col min="7188" max="7188" width="7" style="4" customWidth="1"/>
    <col min="7189" max="7189" width="8.28515625" style="4" customWidth="1"/>
    <col min="7190" max="7190" width="15.7109375" style="4" customWidth="1"/>
    <col min="7191" max="7424" width="11.42578125" style="4"/>
    <col min="7425" max="7425" width="3.140625" style="4" customWidth="1"/>
    <col min="7426" max="7426" width="15.140625" style="4" customWidth="1"/>
    <col min="7427" max="7427" width="40.85546875" style="4" customWidth="1"/>
    <col min="7428" max="7428" width="13" style="4" bestFit="1" customWidth="1"/>
    <col min="7429" max="7429" width="13.42578125" style="4" customWidth="1"/>
    <col min="7430" max="7430" width="12.7109375" style="4" customWidth="1"/>
    <col min="7431" max="7432" width="12.140625" style="4" bestFit="1" customWidth="1"/>
    <col min="7433" max="7433" width="0" style="4" hidden="1" customWidth="1"/>
    <col min="7434" max="7437" width="14.28515625" style="4" customWidth="1"/>
    <col min="7438" max="7438" width="17.85546875" style="4" customWidth="1"/>
    <col min="7439" max="7439" width="1.28515625" style="4" customWidth="1"/>
    <col min="7440" max="7440" width="17.140625" style="4" customWidth="1"/>
    <col min="7441" max="7441" width="14" style="4" customWidth="1"/>
    <col min="7442" max="7442" width="19.28515625" style="4" customWidth="1"/>
    <col min="7443" max="7443" width="8.140625" style="4" customWidth="1"/>
    <col min="7444" max="7444" width="7" style="4" customWidth="1"/>
    <col min="7445" max="7445" width="8.28515625" style="4" customWidth="1"/>
    <col min="7446" max="7446" width="15.7109375" style="4" customWidth="1"/>
    <col min="7447" max="7680" width="11.42578125" style="4"/>
    <col min="7681" max="7681" width="3.140625" style="4" customWidth="1"/>
    <col min="7682" max="7682" width="15.140625" style="4" customWidth="1"/>
    <col min="7683" max="7683" width="40.85546875" style="4" customWidth="1"/>
    <col min="7684" max="7684" width="13" style="4" bestFit="1" customWidth="1"/>
    <col min="7685" max="7685" width="13.42578125" style="4" customWidth="1"/>
    <col min="7686" max="7686" width="12.7109375" style="4" customWidth="1"/>
    <col min="7687" max="7688" width="12.140625" style="4" bestFit="1" customWidth="1"/>
    <col min="7689" max="7689" width="0" style="4" hidden="1" customWidth="1"/>
    <col min="7690" max="7693" width="14.28515625" style="4" customWidth="1"/>
    <col min="7694" max="7694" width="17.85546875" style="4" customWidth="1"/>
    <col min="7695" max="7695" width="1.28515625" style="4" customWidth="1"/>
    <col min="7696" max="7696" width="17.140625" style="4" customWidth="1"/>
    <col min="7697" max="7697" width="14" style="4" customWidth="1"/>
    <col min="7698" max="7698" width="19.28515625" style="4" customWidth="1"/>
    <col min="7699" max="7699" width="8.140625" style="4" customWidth="1"/>
    <col min="7700" max="7700" width="7" style="4" customWidth="1"/>
    <col min="7701" max="7701" width="8.28515625" style="4" customWidth="1"/>
    <col min="7702" max="7702" width="15.7109375" style="4" customWidth="1"/>
    <col min="7703" max="7936" width="11.42578125" style="4"/>
    <col min="7937" max="7937" width="3.140625" style="4" customWidth="1"/>
    <col min="7938" max="7938" width="15.140625" style="4" customWidth="1"/>
    <col min="7939" max="7939" width="40.85546875" style="4" customWidth="1"/>
    <col min="7940" max="7940" width="13" style="4" bestFit="1" customWidth="1"/>
    <col min="7941" max="7941" width="13.42578125" style="4" customWidth="1"/>
    <col min="7942" max="7942" width="12.7109375" style="4" customWidth="1"/>
    <col min="7943" max="7944" width="12.140625" style="4" bestFit="1" customWidth="1"/>
    <col min="7945" max="7945" width="0" style="4" hidden="1" customWidth="1"/>
    <col min="7946" max="7949" width="14.28515625" style="4" customWidth="1"/>
    <col min="7950" max="7950" width="17.85546875" style="4" customWidth="1"/>
    <col min="7951" max="7951" width="1.28515625" style="4" customWidth="1"/>
    <col min="7952" max="7952" width="17.140625" style="4" customWidth="1"/>
    <col min="7953" max="7953" width="14" style="4" customWidth="1"/>
    <col min="7954" max="7954" width="19.28515625" style="4" customWidth="1"/>
    <col min="7955" max="7955" width="8.140625" style="4" customWidth="1"/>
    <col min="7956" max="7956" width="7" style="4" customWidth="1"/>
    <col min="7957" max="7957" width="8.28515625" style="4" customWidth="1"/>
    <col min="7958" max="7958" width="15.7109375" style="4" customWidth="1"/>
    <col min="7959" max="8192" width="11.42578125" style="4"/>
    <col min="8193" max="8193" width="3.140625" style="4" customWidth="1"/>
    <col min="8194" max="8194" width="15.140625" style="4" customWidth="1"/>
    <col min="8195" max="8195" width="40.85546875" style="4" customWidth="1"/>
    <col min="8196" max="8196" width="13" style="4" bestFit="1" customWidth="1"/>
    <col min="8197" max="8197" width="13.42578125" style="4" customWidth="1"/>
    <col min="8198" max="8198" width="12.7109375" style="4" customWidth="1"/>
    <col min="8199" max="8200" width="12.140625" style="4" bestFit="1" customWidth="1"/>
    <col min="8201" max="8201" width="0" style="4" hidden="1" customWidth="1"/>
    <col min="8202" max="8205" width="14.28515625" style="4" customWidth="1"/>
    <col min="8206" max="8206" width="17.85546875" style="4" customWidth="1"/>
    <col min="8207" max="8207" width="1.28515625" style="4" customWidth="1"/>
    <col min="8208" max="8208" width="17.140625" style="4" customWidth="1"/>
    <col min="8209" max="8209" width="14" style="4" customWidth="1"/>
    <col min="8210" max="8210" width="19.28515625" style="4" customWidth="1"/>
    <col min="8211" max="8211" width="8.140625" style="4" customWidth="1"/>
    <col min="8212" max="8212" width="7" style="4" customWidth="1"/>
    <col min="8213" max="8213" width="8.28515625" style="4" customWidth="1"/>
    <col min="8214" max="8214" width="15.7109375" style="4" customWidth="1"/>
    <col min="8215" max="8448" width="11.42578125" style="4"/>
    <col min="8449" max="8449" width="3.140625" style="4" customWidth="1"/>
    <col min="8450" max="8450" width="15.140625" style="4" customWidth="1"/>
    <col min="8451" max="8451" width="40.85546875" style="4" customWidth="1"/>
    <col min="8452" max="8452" width="13" style="4" bestFit="1" customWidth="1"/>
    <col min="8453" max="8453" width="13.42578125" style="4" customWidth="1"/>
    <col min="8454" max="8454" width="12.7109375" style="4" customWidth="1"/>
    <col min="8455" max="8456" width="12.140625" style="4" bestFit="1" customWidth="1"/>
    <col min="8457" max="8457" width="0" style="4" hidden="1" customWidth="1"/>
    <col min="8458" max="8461" width="14.28515625" style="4" customWidth="1"/>
    <col min="8462" max="8462" width="17.85546875" style="4" customWidth="1"/>
    <col min="8463" max="8463" width="1.28515625" style="4" customWidth="1"/>
    <col min="8464" max="8464" width="17.140625" style="4" customWidth="1"/>
    <col min="8465" max="8465" width="14" style="4" customWidth="1"/>
    <col min="8466" max="8466" width="19.28515625" style="4" customWidth="1"/>
    <col min="8467" max="8467" width="8.140625" style="4" customWidth="1"/>
    <col min="8468" max="8468" width="7" style="4" customWidth="1"/>
    <col min="8469" max="8469" width="8.28515625" style="4" customWidth="1"/>
    <col min="8470" max="8470" width="15.7109375" style="4" customWidth="1"/>
    <col min="8471" max="8704" width="11.42578125" style="4"/>
    <col min="8705" max="8705" width="3.140625" style="4" customWidth="1"/>
    <col min="8706" max="8706" width="15.140625" style="4" customWidth="1"/>
    <col min="8707" max="8707" width="40.85546875" style="4" customWidth="1"/>
    <col min="8708" max="8708" width="13" style="4" bestFit="1" customWidth="1"/>
    <col min="8709" max="8709" width="13.42578125" style="4" customWidth="1"/>
    <col min="8710" max="8710" width="12.7109375" style="4" customWidth="1"/>
    <col min="8711" max="8712" width="12.140625" style="4" bestFit="1" customWidth="1"/>
    <col min="8713" max="8713" width="0" style="4" hidden="1" customWidth="1"/>
    <col min="8714" max="8717" width="14.28515625" style="4" customWidth="1"/>
    <col min="8718" max="8718" width="17.85546875" style="4" customWidth="1"/>
    <col min="8719" max="8719" width="1.28515625" style="4" customWidth="1"/>
    <col min="8720" max="8720" width="17.140625" style="4" customWidth="1"/>
    <col min="8721" max="8721" width="14" style="4" customWidth="1"/>
    <col min="8722" max="8722" width="19.28515625" style="4" customWidth="1"/>
    <col min="8723" max="8723" width="8.140625" style="4" customWidth="1"/>
    <col min="8724" max="8724" width="7" style="4" customWidth="1"/>
    <col min="8725" max="8725" width="8.28515625" style="4" customWidth="1"/>
    <col min="8726" max="8726" width="15.7109375" style="4" customWidth="1"/>
    <col min="8727" max="8960" width="11.42578125" style="4"/>
    <col min="8961" max="8961" width="3.140625" style="4" customWidth="1"/>
    <col min="8962" max="8962" width="15.140625" style="4" customWidth="1"/>
    <col min="8963" max="8963" width="40.85546875" style="4" customWidth="1"/>
    <col min="8964" max="8964" width="13" style="4" bestFit="1" customWidth="1"/>
    <col min="8965" max="8965" width="13.42578125" style="4" customWidth="1"/>
    <col min="8966" max="8966" width="12.7109375" style="4" customWidth="1"/>
    <col min="8967" max="8968" width="12.140625" style="4" bestFit="1" customWidth="1"/>
    <col min="8969" max="8969" width="0" style="4" hidden="1" customWidth="1"/>
    <col min="8970" max="8973" width="14.28515625" style="4" customWidth="1"/>
    <col min="8974" max="8974" width="17.85546875" style="4" customWidth="1"/>
    <col min="8975" max="8975" width="1.28515625" style="4" customWidth="1"/>
    <col min="8976" max="8976" width="17.140625" style="4" customWidth="1"/>
    <col min="8977" max="8977" width="14" style="4" customWidth="1"/>
    <col min="8978" max="8978" width="19.28515625" style="4" customWidth="1"/>
    <col min="8979" max="8979" width="8.140625" style="4" customWidth="1"/>
    <col min="8980" max="8980" width="7" style="4" customWidth="1"/>
    <col min="8981" max="8981" width="8.28515625" style="4" customWidth="1"/>
    <col min="8982" max="8982" width="15.7109375" style="4" customWidth="1"/>
    <col min="8983" max="9216" width="11.42578125" style="4"/>
    <col min="9217" max="9217" width="3.140625" style="4" customWidth="1"/>
    <col min="9218" max="9218" width="15.140625" style="4" customWidth="1"/>
    <col min="9219" max="9219" width="40.85546875" style="4" customWidth="1"/>
    <col min="9220" max="9220" width="13" style="4" bestFit="1" customWidth="1"/>
    <col min="9221" max="9221" width="13.42578125" style="4" customWidth="1"/>
    <col min="9222" max="9222" width="12.7109375" style="4" customWidth="1"/>
    <col min="9223" max="9224" width="12.140625" style="4" bestFit="1" customWidth="1"/>
    <col min="9225" max="9225" width="0" style="4" hidden="1" customWidth="1"/>
    <col min="9226" max="9229" width="14.28515625" style="4" customWidth="1"/>
    <col min="9230" max="9230" width="17.85546875" style="4" customWidth="1"/>
    <col min="9231" max="9231" width="1.28515625" style="4" customWidth="1"/>
    <col min="9232" max="9232" width="17.140625" style="4" customWidth="1"/>
    <col min="9233" max="9233" width="14" style="4" customWidth="1"/>
    <col min="9234" max="9234" width="19.28515625" style="4" customWidth="1"/>
    <col min="9235" max="9235" width="8.140625" style="4" customWidth="1"/>
    <col min="9236" max="9236" width="7" style="4" customWidth="1"/>
    <col min="9237" max="9237" width="8.28515625" style="4" customWidth="1"/>
    <col min="9238" max="9238" width="15.7109375" style="4" customWidth="1"/>
    <col min="9239" max="9472" width="11.42578125" style="4"/>
    <col min="9473" max="9473" width="3.140625" style="4" customWidth="1"/>
    <col min="9474" max="9474" width="15.140625" style="4" customWidth="1"/>
    <col min="9475" max="9475" width="40.85546875" style="4" customWidth="1"/>
    <col min="9476" max="9476" width="13" style="4" bestFit="1" customWidth="1"/>
    <col min="9477" max="9477" width="13.42578125" style="4" customWidth="1"/>
    <col min="9478" max="9478" width="12.7109375" style="4" customWidth="1"/>
    <col min="9479" max="9480" width="12.140625" style="4" bestFit="1" customWidth="1"/>
    <col min="9481" max="9481" width="0" style="4" hidden="1" customWidth="1"/>
    <col min="9482" max="9485" width="14.28515625" style="4" customWidth="1"/>
    <col min="9486" max="9486" width="17.85546875" style="4" customWidth="1"/>
    <col min="9487" max="9487" width="1.28515625" style="4" customWidth="1"/>
    <col min="9488" max="9488" width="17.140625" style="4" customWidth="1"/>
    <col min="9489" max="9489" width="14" style="4" customWidth="1"/>
    <col min="9490" max="9490" width="19.28515625" style="4" customWidth="1"/>
    <col min="9491" max="9491" width="8.140625" style="4" customWidth="1"/>
    <col min="9492" max="9492" width="7" style="4" customWidth="1"/>
    <col min="9493" max="9493" width="8.28515625" style="4" customWidth="1"/>
    <col min="9494" max="9494" width="15.7109375" style="4" customWidth="1"/>
    <col min="9495" max="9728" width="11.42578125" style="4"/>
    <col min="9729" max="9729" width="3.140625" style="4" customWidth="1"/>
    <col min="9730" max="9730" width="15.140625" style="4" customWidth="1"/>
    <col min="9731" max="9731" width="40.85546875" style="4" customWidth="1"/>
    <col min="9732" max="9732" width="13" style="4" bestFit="1" customWidth="1"/>
    <col min="9733" max="9733" width="13.42578125" style="4" customWidth="1"/>
    <col min="9734" max="9734" width="12.7109375" style="4" customWidth="1"/>
    <col min="9735" max="9736" width="12.140625" style="4" bestFit="1" customWidth="1"/>
    <col min="9737" max="9737" width="0" style="4" hidden="1" customWidth="1"/>
    <col min="9738" max="9741" width="14.28515625" style="4" customWidth="1"/>
    <col min="9742" max="9742" width="17.85546875" style="4" customWidth="1"/>
    <col min="9743" max="9743" width="1.28515625" style="4" customWidth="1"/>
    <col min="9744" max="9744" width="17.140625" style="4" customWidth="1"/>
    <col min="9745" max="9745" width="14" style="4" customWidth="1"/>
    <col min="9746" max="9746" width="19.28515625" style="4" customWidth="1"/>
    <col min="9747" max="9747" width="8.140625" style="4" customWidth="1"/>
    <col min="9748" max="9748" width="7" style="4" customWidth="1"/>
    <col min="9749" max="9749" width="8.28515625" style="4" customWidth="1"/>
    <col min="9750" max="9750" width="15.7109375" style="4" customWidth="1"/>
    <col min="9751" max="9984" width="11.42578125" style="4"/>
    <col min="9985" max="9985" width="3.140625" style="4" customWidth="1"/>
    <col min="9986" max="9986" width="15.140625" style="4" customWidth="1"/>
    <col min="9987" max="9987" width="40.85546875" style="4" customWidth="1"/>
    <col min="9988" max="9988" width="13" style="4" bestFit="1" customWidth="1"/>
    <col min="9989" max="9989" width="13.42578125" style="4" customWidth="1"/>
    <col min="9990" max="9990" width="12.7109375" style="4" customWidth="1"/>
    <col min="9991" max="9992" width="12.140625" style="4" bestFit="1" customWidth="1"/>
    <col min="9993" max="9993" width="0" style="4" hidden="1" customWidth="1"/>
    <col min="9994" max="9997" width="14.28515625" style="4" customWidth="1"/>
    <col min="9998" max="9998" width="17.85546875" style="4" customWidth="1"/>
    <col min="9999" max="9999" width="1.28515625" style="4" customWidth="1"/>
    <col min="10000" max="10000" width="17.140625" style="4" customWidth="1"/>
    <col min="10001" max="10001" width="14" style="4" customWidth="1"/>
    <col min="10002" max="10002" width="19.28515625" style="4" customWidth="1"/>
    <col min="10003" max="10003" width="8.140625" style="4" customWidth="1"/>
    <col min="10004" max="10004" width="7" style="4" customWidth="1"/>
    <col min="10005" max="10005" width="8.28515625" style="4" customWidth="1"/>
    <col min="10006" max="10006" width="15.7109375" style="4" customWidth="1"/>
    <col min="10007" max="10240" width="11.42578125" style="4"/>
    <col min="10241" max="10241" width="3.140625" style="4" customWidth="1"/>
    <col min="10242" max="10242" width="15.140625" style="4" customWidth="1"/>
    <col min="10243" max="10243" width="40.85546875" style="4" customWidth="1"/>
    <col min="10244" max="10244" width="13" style="4" bestFit="1" customWidth="1"/>
    <col min="10245" max="10245" width="13.42578125" style="4" customWidth="1"/>
    <col min="10246" max="10246" width="12.7109375" style="4" customWidth="1"/>
    <col min="10247" max="10248" width="12.140625" style="4" bestFit="1" customWidth="1"/>
    <col min="10249" max="10249" width="0" style="4" hidden="1" customWidth="1"/>
    <col min="10250" max="10253" width="14.28515625" style="4" customWidth="1"/>
    <col min="10254" max="10254" width="17.85546875" style="4" customWidth="1"/>
    <col min="10255" max="10255" width="1.28515625" style="4" customWidth="1"/>
    <col min="10256" max="10256" width="17.140625" style="4" customWidth="1"/>
    <col min="10257" max="10257" width="14" style="4" customWidth="1"/>
    <col min="10258" max="10258" width="19.28515625" style="4" customWidth="1"/>
    <col min="10259" max="10259" width="8.140625" style="4" customWidth="1"/>
    <col min="10260" max="10260" width="7" style="4" customWidth="1"/>
    <col min="10261" max="10261" width="8.28515625" style="4" customWidth="1"/>
    <col min="10262" max="10262" width="15.7109375" style="4" customWidth="1"/>
    <col min="10263" max="10496" width="11.42578125" style="4"/>
    <col min="10497" max="10497" width="3.140625" style="4" customWidth="1"/>
    <col min="10498" max="10498" width="15.140625" style="4" customWidth="1"/>
    <col min="10499" max="10499" width="40.85546875" style="4" customWidth="1"/>
    <col min="10500" max="10500" width="13" style="4" bestFit="1" customWidth="1"/>
    <col min="10501" max="10501" width="13.42578125" style="4" customWidth="1"/>
    <col min="10502" max="10502" width="12.7109375" style="4" customWidth="1"/>
    <col min="10503" max="10504" width="12.140625" style="4" bestFit="1" customWidth="1"/>
    <col min="10505" max="10505" width="0" style="4" hidden="1" customWidth="1"/>
    <col min="10506" max="10509" width="14.28515625" style="4" customWidth="1"/>
    <col min="10510" max="10510" width="17.85546875" style="4" customWidth="1"/>
    <col min="10511" max="10511" width="1.28515625" style="4" customWidth="1"/>
    <col min="10512" max="10512" width="17.140625" style="4" customWidth="1"/>
    <col min="10513" max="10513" width="14" style="4" customWidth="1"/>
    <col min="10514" max="10514" width="19.28515625" style="4" customWidth="1"/>
    <col min="10515" max="10515" width="8.140625" style="4" customWidth="1"/>
    <col min="10516" max="10516" width="7" style="4" customWidth="1"/>
    <col min="10517" max="10517" width="8.28515625" style="4" customWidth="1"/>
    <col min="10518" max="10518" width="15.7109375" style="4" customWidth="1"/>
    <col min="10519" max="10752" width="11.42578125" style="4"/>
    <col min="10753" max="10753" width="3.140625" style="4" customWidth="1"/>
    <col min="10754" max="10754" width="15.140625" style="4" customWidth="1"/>
    <col min="10755" max="10755" width="40.85546875" style="4" customWidth="1"/>
    <col min="10756" max="10756" width="13" style="4" bestFit="1" customWidth="1"/>
    <col min="10757" max="10757" width="13.42578125" style="4" customWidth="1"/>
    <col min="10758" max="10758" width="12.7109375" style="4" customWidth="1"/>
    <col min="10759" max="10760" width="12.140625" style="4" bestFit="1" customWidth="1"/>
    <col min="10761" max="10761" width="0" style="4" hidden="1" customWidth="1"/>
    <col min="10762" max="10765" width="14.28515625" style="4" customWidth="1"/>
    <col min="10766" max="10766" width="17.85546875" style="4" customWidth="1"/>
    <col min="10767" max="10767" width="1.28515625" style="4" customWidth="1"/>
    <col min="10768" max="10768" width="17.140625" style="4" customWidth="1"/>
    <col min="10769" max="10769" width="14" style="4" customWidth="1"/>
    <col min="10770" max="10770" width="19.28515625" style="4" customWidth="1"/>
    <col min="10771" max="10771" width="8.140625" style="4" customWidth="1"/>
    <col min="10772" max="10772" width="7" style="4" customWidth="1"/>
    <col min="10773" max="10773" width="8.28515625" style="4" customWidth="1"/>
    <col min="10774" max="10774" width="15.7109375" style="4" customWidth="1"/>
    <col min="10775" max="11008" width="11.42578125" style="4"/>
    <col min="11009" max="11009" width="3.140625" style="4" customWidth="1"/>
    <col min="11010" max="11010" width="15.140625" style="4" customWidth="1"/>
    <col min="11011" max="11011" width="40.85546875" style="4" customWidth="1"/>
    <col min="11012" max="11012" width="13" style="4" bestFit="1" customWidth="1"/>
    <col min="11013" max="11013" width="13.42578125" style="4" customWidth="1"/>
    <col min="11014" max="11014" width="12.7109375" style="4" customWidth="1"/>
    <col min="11015" max="11016" width="12.140625" style="4" bestFit="1" customWidth="1"/>
    <col min="11017" max="11017" width="0" style="4" hidden="1" customWidth="1"/>
    <col min="11018" max="11021" width="14.28515625" style="4" customWidth="1"/>
    <col min="11022" max="11022" width="17.85546875" style="4" customWidth="1"/>
    <col min="11023" max="11023" width="1.28515625" style="4" customWidth="1"/>
    <col min="11024" max="11024" width="17.140625" style="4" customWidth="1"/>
    <col min="11025" max="11025" width="14" style="4" customWidth="1"/>
    <col min="11026" max="11026" width="19.28515625" style="4" customWidth="1"/>
    <col min="11027" max="11027" width="8.140625" style="4" customWidth="1"/>
    <col min="11028" max="11028" width="7" style="4" customWidth="1"/>
    <col min="11029" max="11029" width="8.28515625" style="4" customWidth="1"/>
    <col min="11030" max="11030" width="15.7109375" style="4" customWidth="1"/>
    <col min="11031" max="11264" width="11.42578125" style="4"/>
    <col min="11265" max="11265" width="3.140625" style="4" customWidth="1"/>
    <col min="11266" max="11266" width="15.140625" style="4" customWidth="1"/>
    <col min="11267" max="11267" width="40.85546875" style="4" customWidth="1"/>
    <col min="11268" max="11268" width="13" style="4" bestFit="1" customWidth="1"/>
    <col min="11269" max="11269" width="13.42578125" style="4" customWidth="1"/>
    <col min="11270" max="11270" width="12.7109375" style="4" customWidth="1"/>
    <col min="11271" max="11272" width="12.140625" style="4" bestFit="1" customWidth="1"/>
    <col min="11273" max="11273" width="0" style="4" hidden="1" customWidth="1"/>
    <col min="11274" max="11277" width="14.28515625" style="4" customWidth="1"/>
    <col min="11278" max="11278" width="17.85546875" style="4" customWidth="1"/>
    <col min="11279" max="11279" width="1.28515625" style="4" customWidth="1"/>
    <col min="11280" max="11280" width="17.140625" style="4" customWidth="1"/>
    <col min="11281" max="11281" width="14" style="4" customWidth="1"/>
    <col min="11282" max="11282" width="19.28515625" style="4" customWidth="1"/>
    <col min="11283" max="11283" width="8.140625" style="4" customWidth="1"/>
    <col min="11284" max="11284" width="7" style="4" customWidth="1"/>
    <col min="11285" max="11285" width="8.28515625" style="4" customWidth="1"/>
    <col min="11286" max="11286" width="15.7109375" style="4" customWidth="1"/>
    <col min="11287" max="11520" width="11.42578125" style="4"/>
    <col min="11521" max="11521" width="3.140625" style="4" customWidth="1"/>
    <col min="11522" max="11522" width="15.140625" style="4" customWidth="1"/>
    <col min="11523" max="11523" width="40.85546875" style="4" customWidth="1"/>
    <col min="11524" max="11524" width="13" style="4" bestFit="1" customWidth="1"/>
    <col min="11525" max="11525" width="13.42578125" style="4" customWidth="1"/>
    <col min="11526" max="11526" width="12.7109375" style="4" customWidth="1"/>
    <col min="11527" max="11528" width="12.140625" style="4" bestFit="1" customWidth="1"/>
    <col min="11529" max="11529" width="0" style="4" hidden="1" customWidth="1"/>
    <col min="11530" max="11533" width="14.28515625" style="4" customWidth="1"/>
    <col min="11534" max="11534" width="17.85546875" style="4" customWidth="1"/>
    <col min="11535" max="11535" width="1.28515625" style="4" customWidth="1"/>
    <col min="11536" max="11536" width="17.140625" style="4" customWidth="1"/>
    <col min="11537" max="11537" width="14" style="4" customWidth="1"/>
    <col min="11538" max="11538" width="19.28515625" style="4" customWidth="1"/>
    <col min="11539" max="11539" width="8.140625" style="4" customWidth="1"/>
    <col min="11540" max="11540" width="7" style="4" customWidth="1"/>
    <col min="11541" max="11541" width="8.28515625" style="4" customWidth="1"/>
    <col min="11542" max="11542" width="15.7109375" style="4" customWidth="1"/>
    <col min="11543" max="11776" width="11.42578125" style="4"/>
    <col min="11777" max="11777" width="3.140625" style="4" customWidth="1"/>
    <col min="11778" max="11778" width="15.140625" style="4" customWidth="1"/>
    <col min="11779" max="11779" width="40.85546875" style="4" customWidth="1"/>
    <col min="11780" max="11780" width="13" style="4" bestFit="1" customWidth="1"/>
    <col min="11781" max="11781" width="13.42578125" style="4" customWidth="1"/>
    <col min="11782" max="11782" width="12.7109375" style="4" customWidth="1"/>
    <col min="11783" max="11784" width="12.140625" style="4" bestFit="1" customWidth="1"/>
    <col min="11785" max="11785" width="0" style="4" hidden="1" customWidth="1"/>
    <col min="11786" max="11789" width="14.28515625" style="4" customWidth="1"/>
    <col min="11790" max="11790" width="17.85546875" style="4" customWidth="1"/>
    <col min="11791" max="11791" width="1.28515625" style="4" customWidth="1"/>
    <col min="11792" max="11792" width="17.140625" style="4" customWidth="1"/>
    <col min="11793" max="11793" width="14" style="4" customWidth="1"/>
    <col min="11794" max="11794" width="19.28515625" style="4" customWidth="1"/>
    <col min="11795" max="11795" width="8.140625" style="4" customWidth="1"/>
    <col min="11796" max="11796" width="7" style="4" customWidth="1"/>
    <col min="11797" max="11797" width="8.28515625" style="4" customWidth="1"/>
    <col min="11798" max="11798" width="15.7109375" style="4" customWidth="1"/>
    <col min="11799" max="12032" width="11.42578125" style="4"/>
    <col min="12033" max="12033" width="3.140625" style="4" customWidth="1"/>
    <col min="12034" max="12034" width="15.140625" style="4" customWidth="1"/>
    <col min="12035" max="12035" width="40.85546875" style="4" customWidth="1"/>
    <col min="12036" max="12036" width="13" style="4" bestFit="1" customWidth="1"/>
    <col min="12037" max="12037" width="13.42578125" style="4" customWidth="1"/>
    <col min="12038" max="12038" width="12.7109375" style="4" customWidth="1"/>
    <col min="12039" max="12040" width="12.140625" style="4" bestFit="1" customWidth="1"/>
    <col min="12041" max="12041" width="0" style="4" hidden="1" customWidth="1"/>
    <col min="12042" max="12045" width="14.28515625" style="4" customWidth="1"/>
    <col min="12046" max="12046" width="17.85546875" style="4" customWidth="1"/>
    <col min="12047" max="12047" width="1.28515625" style="4" customWidth="1"/>
    <col min="12048" max="12048" width="17.140625" style="4" customWidth="1"/>
    <col min="12049" max="12049" width="14" style="4" customWidth="1"/>
    <col min="12050" max="12050" width="19.28515625" style="4" customWidth="1"/>
    <col min="12051" max="12051" width="8.140625" style="4" customWidth="1"/>
    <col min="12052" max="12052" width="7" style="4" customWidth="1"/>
    <col min="12053" max="12053" width="8.28515625" style="4" customWidth="1"/>
    <col min="12054" max="12054" width="15.7109375" style="4" customWidth="1"/>
    <col min="12055" max="12288" width="11.42578125" style="4"/>
    <col min="12289" max="12289" width="3.140625" style="4" customWidth="1"/>
    <col min="12290" max="12290" width="15.140625" style="4" customWidth="1"/>
    <col min="12291" max="12291" width="40.85546875" style="4" customWidth="1"/>
    <col min="12292" max="12292" width="13" style="4" bestFit="1" customWidth="1"/>
    <col min="12293" max="12293" width="13.42578125" style="4" customWidth="1"/>
    <col min="12294" max="12294" width="12.7109375" style="4" customWidth="1"/>
    <col min="12295" max="12296" width="12.140625" style="4" bestFit="1" customWidth="1"/>
    <col min="12297" max="12297" width="0" style="4" hidden="1" customWidth="1"/>
    <col min="12298" max="12301" width="14.28515625" style="4" customWidth="1"/>
    <col min="12302" max="12302" width="17.85546875" style="4" customWidth="1"/>
    <col min="12303" max="12303" width="1.28515625" style="4" customWidth="1"/>
    <col min="12304" max="12304" width="17.140625" style="4" customWidth="1"/>
    <col min="12305" max="12305" width="14" style="4" customWidth="1"/>
    <col min="12306" max="12306" width="19.28515625" style="4" customWidth="1"/>
    <col min="12307" max="12307" width="8.140625" style="4" customWidth="1"/>
    <col min="12308" max="12308" width="7" style="4" customWidth="1"/>
    <col min="12309" max="12309" width="8.28515625" style="4" customWidth="1"/>
    <col min="12310" max="12310" width="15.7109375" style="4" customWidth="1"/>
    <col min="12311" max="12544" width="11.42578125" style="4"/>
    <col min="12545" max="12545" width="3.140625" style="4" customWidth="1"/>
    <col min="12546" max="12546" width="15.140625" style="4" customWidth="1"/>
    <col min="12547" max="12547" width="40.85546875" style="4" customWidth="1"/>
    <col min="12548" max="12548" width="13" style="4" bestFit="1" customWidth="1"/>
    <col min="12549" max="12549" width="13.42578125" style="4" customWidth="1"/>
    <col min="12550" max="12550" width="12.7109375" style="4" customWidth="1"/>
    <col min="12551" max="12552" width="12.140625" style="4" bestFit="1" customWidth="1"/>
    <col min="12553" max="12553" width="0" style="4" hidden="1" customWidth="1"/>
    <col min="12554" max="12557" width="14.28515625" style="4" customWidth="1"/>
    <col min="12558" max="12558" width="17.85546875" style="4" customWidth="1"/>
    <col min="12559" max="12559" width="1.28515625" style="4" customWidth="1"/>
    <col min="12560" max="12560" width="17.140625" style="4" customWidth="1"/>
    <col min="12561" max="12561" width="14" style="4" customWidth="1"/>
    <col min="12562" max="12562" width="19.28515625" style="4" customWidth="1"/>
    <col min="12563" max="12563" width="8.140625" style="4" customWidth="1"/>
    <col min="12564" max="12564" width="7" style="4" customWidth="1"/>
    <col min="12565" max="12565" width="8.28515625" style="4" customWidth="1"/>
    <col min="12566" max="12566" width="15.7109375" style="4" customWidth="1"/>
    <col min="12567" max="12800" width="11.42578125" style="4"/>
    <col min="12801" max="12801" width="3.140625" style="4" customWidth="1"/>
    <col min="12802" max="12802" width="15.140625" style="4" customWidth="1"/>
    <col min="12803" max="12803" width="40.85546875" style="4" customWidth="1"/>
    <col min="12804" max="12804" width="13" style="4" bestFit="1" customWidth="1"/>
    <col min="12805" max="12805" width="13.42578125" style="4" customWidth="1"/>
    <col min="12806" max="12806" width="12.7109375" style="4" customWidth="1"/>
    <col min="12807" max="12808" width="12.140625" style="4" bestFit="1" customWidth="1"/>
    <col min="12809" max="12809" width="0" style="4" hidden="1" customWidth="1"/>
    <col min="12810" max="12813" width="14.28515625" style="4" customWidth="1"/>
    <col min="12814" max="12814" width="17.85546875" style="4" customWidth="1"/>
    <col min="12815" max="12815" width="1.28515625" style="4" customWidth="1"/>
    <col min="12816" max="12816" width="17.140625" style="4" customWidth="1"/>
    <col min="12817" max="12817" width="14" style="4" customWidth="1"/>
    <col min="12818" max="12818" width="19.28515625" style="4" customWidth="1"/>
    <col min="12819" max="12819" width="8.140625" style="4" customWidth="1"/>
    <col min="12820" max="12820" width="7" style="4" customWidth="1"/>
    <col min="12821" max="12821" width="8.28515625" style="4" customWidth="1"/>
    <col min="12822" max="12822" width="15.7109375" style="4" customWidth="1"/>
    <col min="12823" max="13056" width="11.42578125" style="4"/>
    <col min="13057" max="13057" width="3.140625" style="4" customWidth="1"/>
    <col min="13058" max="13058" width="15.140625" style="4" customWidth="1"/>
    <col min="13059" max="13059" width="40.85546875" style="4" customWidth="1"/>
    <col min="13060" max="13060" width="13" style="4" bestFit="1" customWidth="1"/>
    <col min="13061" max="13061" width="13.42578125" style="4" customWidth="1"/>
    <col min="13062" max="13062" width="12.7109375" style="4" customWidth="1"/>
    <col min="13063" max="13064" width="12.140625" style="4" bestFit="1" customWidth="1"/>
    <col min="13065" max="13065" width="0" style="4" hidden="1" customWidth="1"/>
    <col min="13066" max="13069" width="14.28515625" style="4" customWidth="1"/>
    <col min="13070" max="13070" width="17.85546875" style="4" customWidth="1"/>
    <col min="13071" max="13071" width="1.28515625" style="4" customWidth="1"/>
    <col min="13072" max="13072" width="17.140625" style="4" customWidth="1"/>
    <col min="13073" max="13073" width="14" style="4" customWidth="1"/>
    <col min="13074" max="13074" width="19.28515625" style="4" customWidth="1"/>
    <col min="13075" max="13075" width="8.140625" style="4" customWidth="1"/>
    <col min="13076" max="13076" width="7" style="4" customWidth="1"/>
    <col min="13077" max="13077" width="8.28515625" style="4" customWidth="1"/>
    <col min="13078" max="13078" width="15.7109375" style="4" customWidth="1"/>
    <col min="13079" max="13312" width="11.42578125" style="4"/>
    <col min="13313" max="13313" width="3.140625" style="4" customWidth="1"/>
    <col min="13314" max="13314" width="15.140625" style="4" customWidth="1"/>
    <col min="13315" max="13315" width="40.85546875" style="4" customWidth="1"/>
    <col min="13316" max="13316" width="13" style="4" bestFit="1" customWidth="1"/>
    <col min="13317" max="13317" width="13.42578125" style="4" customWidth="1"/>
    <col min="13318" max="13318" width="12.7109375" style="4" customWidth="1"/>
    <col min="13319" max="13320" width="12.140625" style="4" bestFit="1" customWidth="1"/>
    <col min="13321" max="13321" width="0" style="4" hidden="1" customWidth="1"/>
    <col min="13322" max="13325" width="14.28515625" style="4" customWidth="1"/>
    <col min="13326" max="13326" width="17.85546875" style="4" customWidth="1"/>
    <col min="13327" max="13327" width="1.28515625" style="4" customWidth="1"/>
    <col min="13328" max="13328" width="17.140625" style="4" customWidth="1"/>
    <col min="13329" max="13329" width="14" style="4" customWidth="1"/>
    <col min="13330" max="13330" width="19.28515625" style="4" customWidth="1"/>
    <col min="13331" max="13331" width="8.140625" style="4" customWidth="1"/>
    <col min="13332" max="13332" width="7" style="4" customWidth="1"/>
    <col min="13333" max="13333" width="8.28515625" style="4" customWidth="1"/>
    <col min="13334" max="13334" width="15.7109375" style="4" customWidth="1"/>
    <col min="13335" max="13568" width="11.42578125" style="4"/>
    <col min="13569" max="13569" width="3.140625" style="4" customWidth="1"/>
    <col min="13570" max="13570" width="15.140625" style="4" customWidth="1"/>
    <col min="13571" max="13571" width="40.85546875" style="4" customWidth="1"/>
    <col min="13572" max="13572" width="13" style="4" bestFit="1" customWidth="1"/>
    <col min="13573" max="13573" width="13.42578125" style="4" customWidth="1"/>
    <col min="13574" max="13574" width="12.7109375" style="4" customWidth="1"/>
    <col min="13575" max="13576" width="12.140625" style="4" bestFit="1" customWidth="1"/>
    <col min="13577" max="13577" width="0" style="4" hidden="1" customWidth="1"/>
    <col min="13578" max="13581" width="14.28515625" style="4" customWidth="1"/>
    <col min="13582" max="13582" width="17.85546875" style="4" customWidth="1"/>
    <col min="13583" max="13583" width="1.28515625" style="4" customWidth="1"/>
    <col min="13584" max="13584" width="17.140625" style="4" customWidth="1"/>
    <col min="13585" max="13585" width="14" style="4" customWidth="1"/>
    <col min="13586" max="13586" width="19.28515625" style="4" customWidth="1"/>
    <col min="13587" max="13587" width="8.140625" style="4" customWidth="1"/>
    <col min="13588" max="13588" width="7" style="4" customWidth="1"/>
    <col min="13589" max="13589" width="8.28515625" style="4" customWidth="1"/>
    <col min="13590" max="13590" width="15.7109375" style="4" customWidth="1"/>
    <col min="13591" max="13824" width="11.42578125" style="4"/>
    <col min="13825" max="13825" width="3.140625" style="4" customWidth="1"/>
    <col min="13826" max="13826" width="15.140625" style="4" customWidth="1"/>
    <col min="13827" max="13827" width="40.85546875" style="4" customWidth="1"/>
    <col min="13828" max="13828" width="13" style="4" bestFit="1" customWidth="1"/>
    <col min="13829" max="13829" width="13.42578125" style="4" customWidth="1"/>
    <col min="13830" max="13830" width="12.7109375" style="4" customWidth="1"/>
    <col min="13831" max="13832" width="12.140625" style="4" bestFit="1" customWidth="1"/>
    <col min="13833" max="13833" width="0" style="4" hidden="1" customWidth="1"/>
    <col min="13834" max="13837" width="14.28515625" style="4" customWidth="1"/>
    <col min="13838" max="13838" width="17.85546875" style="4" customWidth="1"/>
    <col min="13839" max="13839" width="1.28515625" style="4" customWidth="1"/>
    <col min="13840" max="13840" width="17.140625" style="4" customWidth="1"/>
    <col min="13841" max="13841" width="14" style="4" customWidth="1"/>
    <col min="13842" max="13842" width="19.28515625" style="4" customWidth="1"/>
    <col min="13843" max="13843" width="8.140625" style="4" customWidth="1"/>
    <col min="13844" max="13844" width="7" style="4" customWidth="1"/>
    <col min="13845" max="13845" width="8.28515625" style="4" customWidth="1"/>
    <col min="13846" max="13846" width="15.7109375" style="4" customWidth="1"/>
    <col min="13847" max="14080" width="11.42578125" style="4"/>
    <col min="14081" max="14081" width="3.140625" style="4" customWidth="1"/>
    <col min="14082" max="14082" width="15.140625" style="4" customWidth="1"/>
    <col min="14083" max="14083" width="40.85546875" style="4" customWidth="1"/>
    <col min="14084" max="14084" width="13" style="4" bestFit="1" customWidth="1"/>
    <col min="14085" max="14085" width="13.42578125" style="4" customWidth="1"/>
    <col min="14086" max="14086" width="12.7109375" style="4" customWidth="1"/>
    <col min="14087" max="14088" width="12.140625" style="4" bestFit="1" customWidth="1"/>
    <col min="14089" max="14089" width="0" style="4" hidden="1" customWidth="1"/>
    <col min="14090" max="14093" width="14.28515625" style="4" customWidth="1"/>
    <col min="14094" max="14094" width="17.85546875" style="4" customWidth="1"/>
    <col min="14095" max="14095" width="1.28515625" style="4" customWidth="1"/>
    <col min="14096" max="14096" width="17.140625" style="4" customWidth="1"/>
    <col min="14097" max="14097" width="14" style="4" customWidth="1"/>
    <col min="14098" max="14098" width="19.28515625" style="4" customWidth="1"/>
    <col min="14099" max="14099" width="8.140625" style="4" customWidth="1"/>
    <col min="14100" max="14100" width="7" style="4" customWidth="1"/>
    <col min="14101" max="14101" width="8.28515625" style="4" customWidth="1"/>
    <col min="14102" max="14102" width="15.7109375" style="4" customWidth="1"/>
    <col min="14103" max="14336" width="11.42578125" style="4"/>
    <col min="14337" max="14337" width="3.140625" style="4" customWidth="1"/>
    <col min="14338" max="14338" width="15.140625" style="4" customWidth="1"/>
    <col min="14339" max="14339" width="40.85546875" style="4" customWidth="1"/>
    <col min="14340" max="14340" width="13" style="4" bestFit="1" customWidth="1"/>
    <col min="14341" max="14341" width="13.42578125" style="4" customWidth="1"/>
    <col min="14342" max="14342" width="12.7109375" style="4" customWidth="1"/>
    <col min="14343" max="14344" width="12.140625" style="4" bestFit="1" customWidth="1"/>
    <col min="14345" max="14345" width="0" style="4" hidden="1" customWidth="1"/>
    <col min="14346" max="14349" width="14.28515625" style="4" customWidth="1"/>
    <col min="14350" max="14350" width="17.85546875" style="4" customWidth="1"/>
    <col min="14351" max="14351" width="1.28515625" style="4" customWidth="1"/>
    <col min="14352" max="14352" width="17.140625" style="4" customWidth="1"/>
    <col min="14353" max="14353" width="14" style="4" customWidth="1"/>
    <col min="14354" max="14354" width="19.28515625" style="4" customWidth="1"/>
    <col min="14355" max="14355" width="8.140625" style="4" customWidth="1"/>
    <col min="14356" max="14356" width="7" style="4" customWidth="1"/>
    <col min="14357" max="14357" width="8.28515625" style="4" customWidth="1"/>
    <col min="14358" max="14358" width="15.7109375" style="4" customWidth="1"/>
    <col min="14359" max="14592" width="11.42578125" style="4"/>
    <col min="14593" max="14593" width="3.140625" style="4" customWidth="1"/>
    <col min="14594" max="14594" width="15.140625" style="4" customWidth="1"/>
    <col min="14595" max="14595" width="40.85546875" style="4" customWidth="1"/>
    <col min="14596" max="14596" width="13" style="4" bestFit="1" customWidth="1"/>
    <col min="14597" max="14597" width="13.42578125" style="4" customWidth="1"/>
    <col min="14598" max="14598" width="12.7109375" style="4" customWidth="1"/>
    <col min="14599" max="14600" width="12.140625" style="4" bestFit="1" customWidth="1"/>
    <col min="14601" max="14601" width="0" style="4" hidden="1" customWidth="1"/>
    <col min="14602" max="14605" width="14.28515625" style="4" customWidth="1"/>
    <col min="14606" max="14606" width="17.85546875" style="4" customWidth="1"/>
    <col min="14607" max="14607" width="1.28515625" style="4" customWidth="1"/>
    <col min="14608" max="14608" width="17.140625" style="4" customWidth="1"/>
    <col min="14609" max="14609" width="14" style="4" customWidth="1"/>
    <col min="14610" max="14610" width="19.28515625" style="4" customWidth="1"/>
    <col min="14611" max="14611" width="8.140625" style="4" customWidth="1"/>
    <col min="14612" max="14612" width="7" style="4" customWidth="1"/>
    <col min="14613" max="14613" width="8.28515625" style="4" customWidth="1"/>
    <col min="14614" max="14614" width="15.7109375" style="4" customWidth="1"/>
    <col min="14615" max="14848" width="11.42578125" style="4"/>
    <col min="14849" max="14849" width="3.140625" style="4" customWidth="1"/>
    <col min="14850" max="14850" width="15.140625" style="4" customWidth="1"/>
    <col min="14851" max="14851" width="40.85546875" style="4" customWidth="1"/>
    <col min="14852" max="14852" width="13" style="4" bestFit="1" customWidth="1"/>
    <col min="14853" max="14853" width="13.42578125" style="4" customWidth="1"/>
    <col min="14854" max="14854" width="12.7109375" style="4" customWidth="1"/>
    <col min="14855" max="14856" width="12.140625" style="4" bestFit="1" customWidth="1"/>
    <col min="14857" max="14857" width="0" style="4" hidden="1" customWidth="1"/>
    <col min="14858" max="14861" width="14.28515625" style="4" customWidth="1"/>
    <col min="14862" max="14862" width="17.85546875" style="4" customWidth="1"/>
    <col min="14863" max="14863" width="1.28515625" style="4" customWidth="1"/>
    <col min="14864" max="14864" width="17.140625" style="4" customWidth="1"/>
    <col min="14865" max="14865" width="14" style="4" customWidth="1"/>
    <col min="14866" max="14866" width="19.28515625" style="4" customWidth="1"/>
    <col min="14867" max="14867" width="8.140625" style="4" customWidth="1"/>
    <col min="14868" max="14868" width="7" style="4" customWidth="1"/>
    <col min="14869" max="14869" width="8.28515625" style="4" customWidth="1"/>
    <col min="14870" max="14870" width="15.7109375" style="4" customWidth="1"/>
    <col min="14871" max="15104" width="11.42578125" style="4"/>
    <col min="15105" max="15105" width="3.140625" style="4" customWidth="1"/>
    <col min="15106" max="15106" width="15.140625" style="4" customWidth="1"/>
    <col min="15107" max="15107" width="40.85546875" style="4" customWidth="1"/>
    <col min="15108" max="15108" width="13" style="4" bestFit="1" customWidth="1"/>
    <col min="15109" max="15109" width="13.42578125" style="4" customWidth="1"/>
    <col min="15110" max="15110" width="12.7109375" style="4" customWidth="1"/>
    <col min="15111" max="15112" width="12.140625" style="4" bestFit="1" customWidth="1"/>
    <col min="15113" max="15113" width="0" style="4" hidden="1" customWidth="1"/>
    <col min="15114" max="15117" width="14.28515625" style="4" customWidth="1"/>
    <col min="15118" max="15118" width="17.85546875" style="4" customWidth="1"/>
    <col min="15119" max="15119" width="1.28515625" style="4" customWidth="1"/>
    <col min="15120" max="15120" width="17.140625" style="4" customWidth="1"/>
    <col min="15121" max="15121" width="14" style="4" customWidth="1"/>
    <col min="15122" max="15122" width="19.28515625" style="4" customWidth="1"/>
    <col min="15123" max="15123" width="8.140625" style="4" customWidth="1"/>
    <col min="15124" max="15124" width="7" style="4" customWidth="1"/>
    <col min="15125" max="15125" width="8.28515625" style="4" customWidth="1"/>
    <col min="15126" max="15126" width="15.7109375" style="4" customWidth="1"/>
    <col min="15127" max="15360" width="11.42578125" style="4"/>
    <col min="15361" max="15361" width="3.140625" style="4" customWidth="1"/>
    <col min="15362" max="15362" width="15.140625" style="4" customWidth="1"/>
    <col min="15363" max="15363" width="40.85546875" style="4" customWidth="1"/>
    <col min="15364" max="15364" width="13" style="4" bestFit="1" customWidth="1"/>
    <col min="15365" max="15365" width="13.42578125" style="4" customWidth="1"/>
    <col min="15366" max="15366" width="12.7109375" style="4" customWidth="1"/>
    <col min="15367" max="15368" width="12.140625" style="4" bestFit="1" customWidth="1"/>
    <col min="15369" max="15369" width="0" style="4" hidden="1" customWidth="1"/>
    <col min="15370" max="15373" width="14.28515625" style="4" customWidth="1"/>
    <col min="15374" max="15374" width="17.85546875" style="4" customWidth="1"/>
    <col min="15375" max="15375" width="1.28515625" style="4" customWidth="1"/>
    <col min="15376" max="15376" width="17.140625" style="4" customWidth="1"/>
    <col min="15377" max="15377" width="14" style="4" customWidth="1"/>
    <col min="15378" max="15378" width="19.28515625" style="4" customWidth="1"/>
    <col min="15379" max="15379" width="8.140625" style="4" customWidth="1"/>
    <col min="15380" max="15380" width="7" style="4" customWidth="1"/>
    <col min="15381" max="15381" width="8.28515625" style="4" customWidth="1"/>
    <col min="15382" max="15382" width="15.7109375" style="4" customWidth="1"/>
    <col min="15383" max="15616" width="11.42578125" style="4"/>
    <col min="15617" max="15617" width="3.140625" style="4" customWidth="1"/>
    <col min="15618" max="15618" width="15.140625" style="4" customWidth="1"/>
    <col min="15619" max="15619" width="40.85546875" style="4" customWidth="1"/>
    <col min="15620" max="15620" width="13" style="4" bestFit="1" customWidth="1"/>
    <col min="15621" max="15621" width="13.42578125" style="4" customWidth="1"/>
    <col min="15622" max="15622" width="12.7109375" style="4" customWidth="1"/>
    <col min="15623" max="15624" width="12.140625" style="4" bestFit="1" customWidth="1"/>
    <col min="15625" max="15625" width="0" style="4" hidden="1" customWidth="1"/>
    <col min="15626" max="15629" width="14.28515625" style="4" customWidth="1"/>
    <col min="15630" max="15630" width="17.85546875" style="4" customWidth="1"/>
    <col min="15631" max="15631" width="1.28515625" style="4" customWidth="1"/>
    <col min="15632" max="15632" width="17.140625" style="4" customWidth="1"/>
    <col min="15633" max="15633" width="14" style="4" customWidth="1"/>
    <col min="15634" max="15634" width="19.28515625" style="4" customWidth="1"/>
    <col min="15635" max="15635" width="8.140625" style="4" customWidth="1"/>
    <col min="15636" max="15636" width="7" style="4" customWidth="1"/>
    <col min="15637" max="15637" width="8.28515625" style="4" customWidth="1"/>
    <col min="15638" max="15638" width="15.7109375" style="4" customWidth="1"/>
    <col min="15639" max="15872" width="11.42578125" style="4"/>
    <col min="15873" max="15873" width="3.140625" style="4" customWidth="1"/>
    <col min="15874" max="15874" width="15.140625" style="4" customWidth="1"/>
    <col min="15875" max="15875" width="40.85546875" style="4" customWidth="1"/>
    <col min="15876" max="15876" width="13" style="4" bestFit="1" customWidth="1"/>
    <col min="15877" max="15877" width="13.42578125" style="4" customWidth="1"/>
    <col min="15878" max="15878" width="12.7109375" style="4" customWidth="1"/>
    <col min="15879" max="15880" width="12.140625" style="4" bestFit="1" customWidth="1"/>
    <col min="15881" max="15881" width="0" style="4" hidden="1" customWidth="1"/>
    <col min="15882" max="15885" width="14.28515625" style="4" customWidth="1"/>
    <col min="15886" max="15886" width="17.85546875" style="4" customWidth="1"/>
    <col min="15887" max="15887" width="1.28515625" style="4" customWidth="1"/>
    <col min="15888" max="15888" width="17.140625" style="4" customWidth="1"/>
    <col min="15889" max="15889" width="14" style="4" customWidth="1"/>
    <col min="15890" max="15890" width="19.28515625" style="4" customWidth="1"/>
    <col min="15891" max="15891" width="8.140625" style="4" customWidth="1"/>
    <col min="15892" max="15892" width="7" style="4" customWidth="1"/>
    <col min="15893" max="15893" width="8.28515625" style="4" customWidth="1"/>
    <col min="15894" max="15894" width="15.7109375" style="4" customWidth="1"/>
    <col min="15895" max="16128" width="11.42578125" style="4"/>
    <col min="16129" max="16129" width="3.140625" style="4" customWidth="1"/>
    <col min="16130" max="16130" width="15.140625" style="4" customWidth="1"/>
    <col min="16131" max="16131" width="40.85546875" style="4" customWidth="1"/>
    <col min="16132" max="16132" width="13" style="4" bestFit="1" customWidth="1"/>
    <col min="16133" max="16133" width="13.42578125" style="4" customWidth="1"/>
    <col min="16134" max="16134" width="12.7109375" style="4" customWidth="1"/>
    <col min="16135" max="16136" width="12.140625" style="4" bestFit="1" customWidth="1"/>
    <col min="16137" max="16137" width="0" style="4" hidden="1" customWidth="1"/>
    <col min="16138" max="16141" width="14.28515625" style="4" customWidth="1"/>
    <col min="16142" max="16142" width="17.85546875" style="4" customWidth="1"/>
    <col min="16143" max="16143" width="1.28515625" style="4" customWidth="1"/>
    <col min="16144" max="16144" width="17.140625" style="4" customWidth="1"/>
    <col min="16145" max="16145" width="14" style="4" customWidth="1"/>
    <col min="16146" max="16146" width="19.28515625" style="4" customWidth="1"/>
    <col min="16147" max="16147" width="8.140625" style="4" customWidth="1"/>
    <col min="16148" max="16148" width="7" style="4" customWidth="1"/>
    <col min="16149" max="16149" width="8.28515625" style="4" customWidth="1"/>
    <col min="16150" max="16150" width="15.7109375" style="4" customWidth="1"/>
    <col min="16151" max="16384" width="11.42578125" style="4"/>
  </cols>
  <sheetData>
    <row r="1" spans="1:23" ht="13.5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1:23" x14ac:dyDescent="0.2">
      <c r="A2" s="1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6"/>
      <c r="N2" s="7"/>
    </row>
    <row r="3" spans="1:23" x14ac:dyDescent="0.2">
      <c r="A3" s="1"/>
      <c r="B3" s="77" t="s">
        <v>1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9"/>
    </row>
    <row r="4" spans="1:23" x14ac:dyDescent="0.2">
      <c r="A4" s="1"/>
      <c r="B4" s="80" t="s">
        <v>518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2"/>
    </row>
    <row r="5" spans="1:23" ht="15" customHeight="1" x14ac:dyDescent="0.2">
      <c r="A5" s="1"/>
      <c r="B5" s="74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3"/>
    </row>
    <row r="6" spans="1:23" s="10" customFormat="1" ht="26.25" customHeight="1" thickBot="1" x14ac:dyDescent="0.25">
      <c r="A6" s="9"/>
      <c r="B6" s="83" t="s">
        <v>2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5"/>
      <c r="P6" s="11"/>
      <c r="Q6" s="11"/>
      <c r="R6" s="11"/>
    </row>
    <row r="7" spans="1:23" ht="22.15" customHeight="1" thickBot="1" x14ac:dyDescent="0.25">
      <c r="A7" s="1"/>
      <c r="B7" s="86" t="s">
        <v>3</v>
      </c>
      <c r="C7" s="88" t="s">
        <v>4</v>
      </c>
      <c r="D7" s="86" t="s">
        <v>5</v>
      </c>
      <c r="E7" s="86" t="s">
        <v>6</v>
      </c>
      <c r="F7" s="90" t="s">
        <v>7</v>
      </c>
      <c r="G7" s="92" t="s">
        <v>8</v>
      </c>
      <c r="H7" s="93"/>
      <c r="I7" s="90" t="s">
        <v>9</v>
      </c>
      <c r="J7" s="94" t="s">
        <v>10</v>
      </c>
      <c r="K7" s="86" t="s">
        <v>11</v>
      </c>
      <c r="L7" s="88" t="s">
        <v>12</v>
      </c>
      <c r="M7" s="86" t="s">
        <v>13</v>
      </c>
      <c r="N7" s="86" t="s">
        <v>14</v>
      </c>
      <c r="O7" s="12"/>
      <c r="P7" s="13"/>
      <c r="Q7" s="13"/>
      <c r="R7" s="13"/>
      <c r="S7" s="12"/>
      <c r="T7" s="12"/>
      <c r="U7" s="12"/>
      <c r="W7" s="14"/>
    </row>
    <row r="8" spans="1:23" ht="22.15" customHeight="1" thickBot="1" x14ac:dyDescent="0.25">
      <c r="A8" s="1"/>
      <c r="B8" s="87"/>
      <c r="C8" s="89"/>
      <c r="D8" s="87"/>
      <c r="E8" s="87"/>
      <c r="F8" s="91"/>
      <c r="G8" s="15" t="s">
        <v>15</v>
      </c>
      <c r="H8" s="15" t="s">
        <v>16</v>
      </c>
      <c r="I8" s="91"/>
      <c r="J8" s="95"/>
      <c r="K8" s="87"/>
      <c r="L8" s="89"/>
      <c r="M8" s="87"/>
      <c r="N8" s="87"/>
      <c r="O8" s="12"/>
      <c r="P8" s="13"/>
      <c r="Q8" s="13"/>
      <c r="R8" s="13"/>
      <c r="S8" s="12"/>
      <c r="T8" s="12"/>
      <c r="U8" s="12"/>
      <c r="W8" s="16"/>
    </row>
    <row r="9" spans="1:23" ht="13.5" thickBot="1" x14ac:dyDescent="0.25">
      <c r="A9" s="1"/>
      <c r="B9" s="17">
        <v>1</v>
      </c>
      <c r="C9" s="17">
        <v>2</v>
      </c>
      <c r="D9" s="18">
        <v>3</v>
      </c>
      <c r="E9" s="18">
        <v>4</v>
      </c>
      <c r="F9" s="18">
        <v>5</v>
      </c>
      <c r="G9" s="18">
        <v>6</v>
      </c>
      <c r="H9" s="18">
        <v>7</v>
      </c>
      <c r="I9" s="19"/>
      <c r="J9" s="18">
        <v>8</v>
      </c>
      <c r="K9" s="18">
        <v>9</v>
      </c>
      <c r="L9" s="18">
        <v>10</v>
      </c>
      <c r="M9" s="20">
        <v>11</v>
      </c>
      <c r="N9" s="21">
        <v>12</v>
      </c>
      <c r="O9" s="9" t="s">
        <v>17</v>
      </c>
      <c r="P9" s="22"/>
      <c r="Q9" s="22"/>
      <c r="R9" s="22"/>
      <c r="S9" s="9"/>
      <c r="T9" s="9"/>
      <c r="U9" s="9"/>
    </row>
    <row r="10" spans="1:23" s="10" customFormat="1" ht="13.5" thickBot="1" x14ac:dyDescent="0.25">
      <c r="A10" s="9"/>
      <c r="B10" s="23"/>
      <c r="C10" s="24" t="s">
        <v>18</v>
      </c>
      <c r="D10" s="25">
        <f>SUM(D11:D104)</f>
        <v>305882357.99999994</v>
      </c>
      <c r="E10" s="25">
        <f t="shared" ref="E10:M10" si="0">SUM(E11:E104)</f>
        <v>0</v>
      </c>
      <c r="F10" s="25">
        <f t="shared" si="0"/>
        <v>0</v>
      </c>
      <c r="G10" s="25">
        <f t="shared" si="0"/>
        <v>0</v>
      </c>
      <c r="H10" s="25">
        <f t="shared" si="0"/>
        <v>0</v>
      </c>
      <c r="I10" s="25">
        <f t="shared" si="0"/>
        <v>0</v>
      </c>
      <c r="J10" s="25">
        <f t="shared" si="0"/>
        <v>305882357.99999994</v>
      </c>
      <c r="K10" s="25">
        <f t="shared" si="0"/>
        <v>0</v>
      </c>
      <c r="L10" s="25">
        <v>27295495.719999999</v>
      </c>
      <c r="M10" s="25">
        <f t="shared" si="0"/>
        <v>0</v>
      </c>
      <c r="N10" s="26"/>
      <c r="O10" s="9" t="s">
        <v>17</v>
      </c>
      <c r="P10" s="11"/>
      <c r="Q10" s="11"/>
      <c r="R10" s="11"/>
    </row>
    <row r="11" spans="1:23" s="10" customFormat="1" x14ac:dyDescent="0.2">
      <c r="A11" s="9"/>
      <c r="B11" s="27" t="s">
        <v>19</v>
      </c>
      <c r="C11" s="28" t="s">
        <v>20</v>
      </c>
      <c r="D11" s="29">
        <v>1338750</v>
      </c>
      <c r="E11" s="30">
        <v>0</v>
      </c>
      <c r="F11" s="30">
        <v>0</v>
      </c>
      <c r="G11" s="30">
        <v>0</v>
      </c>
      <c r="H11" s="30">
        <v>0</v>
      </c>
      <c r="I11" s="22"/>
      <c r="J11" s="30">
        <v>1338750</v>
      </c>
      <c r="K11" s="30">
        <v>0</v>
      </c>
      <c r="L11" s="22">
        <v>0</v>
      </c>
      <c r="M11" s="30">
        <v>0</v>
      </c>
      <c r="N11" s="31" t="s">
        <v>21</v>
      </c>
      <c r="O11" s="9"/>
      <c r="P11" s="11"/>
      <c r="Q11" s="11"/>
      <c r="R11" s="11"/>
    </row>
    <row r="12" spans="1:23" s="10" customFormat="1" x14ac:dyDescent="0.2">
      <c r="A12" s="9"/>
      <c r="B12" s="27" t="s">
        <v>22</v>
      </c>
      <c r="C12" s="28" t="s">
        <v>20</v>
      </c>
      <c r="D12" s="29">
        <v>1338750</v>
      </c>
      <c r="E12" s="30">
        <v>0</v>
      </c>
      <c r="F12" s="30">
        <v>0</v>
      </c>
      <c r="G12" s="30">
        <v>0</v>
      </c>
      <c r="H12" s="30">
        <v>0</v>
      </c>
      <c r="I12" s="22"/>
      <c r="J12" s="30">
        <v>1338750</v>
      </c>
      <c r="K12" s="30">
        <v>0</v>
      </c>
      <c r="L12" s="22">
        <v>0</v>
      </c>
      <c r="M12" s="30">
        <v>0</v>
      </c>
      <c r="N12" s="31" t="s">
        <v>21</v>
      </c>
      <c r="O12" s="9"/>
      <c r="P12" s="11"/>
      <c r="Q12" s="11"/>
      <c r="R12" s="11"/>
    </row>
    <row r="13" spans="1:23" s="10" customFormat="1" x14ac:dyDescent="0.2">
      <c r="A13" s="9"/>
      <c r="B13" s="27" t="s">
        <v>23</v>
      </c>
      <c r="C13" s="28" t="s">
        <v>20</v>
      </c>
      <c r="D13" s="29">
        <v>1338750</v>
      </c>
      <c r="E13" s="30">
        <v>0</v>
      </c>
      <c r="F13" s="30">
        <v>0</v>
      </c>
      <c r="G13" s="30">
        <v>0</v>
      </c>
      <c r="H13" s="30">
        <v>0</v>
      </c>
      <c r="I13" s="22"/>
      <c r="J13" s="30">
        <v>1338750</v>
      </c>
      <c r="K13" s="30">
        <v>0</v>
      </c>
      <c r="L13" s="22">
        <v>0</v>
      </c>
      <c r="M13" s="30">
        <v>0</v>
      </c>
      <c r="N13" s="31" t="s">
        <v>21</v>
      </c>
      <c r="O13" s="9"/>
      <c r="P13" s="11"/>
      <c r="Q13" s="11"/>
      <c r="R13" s="11"/>
    </row>
    <row r="14" spans="1:23" s="10" customFormat="1" x14ac:dyDescent="0.2">
      <c r="A14" s="9"/>
      <c r="B14" s="27" t="s">
        <v>24</v>
      </c>
      <c r="C14" s="28" t="s">
        <v>20</v>
      </c>
      <c r="D14" s="29">
        <v>1338750</v>
      </c>
      <c r="E14" s="30">
        <v>0</v>
      </c>
      <c r="F14" s="30">
        <v>0</v>
      </c>
      <c r="G14" s="30">
        <v>0</v>
      </c>
      <c r="H14" s="30">
        <v>0</v>
      </c>
      <c r="I14" s="22"/>
      <c r="J14" s="30">
        <v>1338750</v>
      </c>
      <c r="K14" s="30">
        <v>0</v>
      </c>
      <c r="L14" s="22">
        <v>0</v>
      </c>
      <c r="M14" s="30">
        <v>0</v>
      </c>
      <c r="N14" s="31" t="s">
        <v>21</v>
      </c>
      <c r="O14" s="9"/>
      <c r="P14" s="11"/>
      <c r="Q14" s="11"/>
      <c r="R14" s="11"/>
    </row>
    <row r="15" spans="1:23" s="10" customFormat="1" x14ac:dyDescent="0.2">
      <c r="A15" s="9"/>
      <c r="B15" s="27" t="s">
        <v>25</v>
      </c>
      <c r="C15" s="28" t="s">
        <v>20</v>
      </c>
      <c r="D15" s="29">
        <v>1338750</v>
      </c>
      <c r="E15" s="30">
        <v>0</v>
      </c>
      <c r="F15" s="30">
        <v>0</v>
      </c>
      <c r="G15" s="30">
        <v>0</v>
      </c>
      <c r="H15" s="30">
        <v>0</v>
      </c>
      <c r="I15" s="22"/>
      <c r="J15" s="30">
        <v>1338750</v>
      </c>
      <c r="K15" s="30">
        <v>0</v>
      </c>
      <c r="L15" s="22">
        <v>0</v>
      </c>
      <c r="M15" s="30">
        <v>0</v>
      </c>
      <c r="N15" s="31" t="s">
        <v>21</v>
      </c>
      <c r="O15" s="9"/>
      <c r="P15" s="11"/>
      <c r="Q15" s="11"/>
      <c r="R15" s="11"/>
    </row>
    <row r="16" spans="1:23" s="10" customFormat="1" x14ac:dyDescent="0.2">
      <c r="A16" s="9"/>
      <c r="B16" s="27" t="s">
        <v>26</v>
      </c>
      <c r="C16" s="28" t="s">
        <v>20</v>
      </c>
      <c r="D16" s="29">
        <v>1338750</v>
      </c>
      <c r="E16" s="30">
        <v>0</v>
      </c>
      <c r="F16" s="30">
        <v>0</v>
      </c>
      <c r="G16" s="30">
        <v>0</v>
      </c>
      <c r="H16" s="30">
        <v>0</v>
      </c>
      <c r="I16" s="22"/>
      <c r="J16" s="30">
        <v>1338750</v>
      </c>
      <c r="K16" s="30">
        <v>0</v>
      </c>
      <c r="L16" s="22">
        <v>0</v>
      </c>
      <c r="M16" s="30">
        <v>0</v>
      </c>
      <c r="N16" s="31" t="s">
        <v>21</v>
      </c>
      <c r="O16" s="9"/>
      <c r="P16" s="11"/>
      <c r="Q16" s="11"/>
      <c r="R16" s="11"/>
    </row>
    <row r="17" spans="1:18" s="10" customFormat="1" x14ac:dyDescent="0.2">
      <c r="A17" s="9"/>
      <c r="B17" s="27" t="s">
        <v>27</v>
      </c>
      <c r="C17" s="28" t="s">
        <v>20</v>
      </c>
      <c r="D17" s="29">
        <v>489179.25</v>
      </c>
      <c r="E17" s="30">
        <v>0</v>
      </c>
      <c r="F17" s="30">
        <v>0</v>
      </c>
      <c r="G17" s="30">
        <v>0</v>
      </c>
      <c r="H17" s="30">
        <v>0</v>
      </c>
      <c r="I17" s="22"/>
      <c r="J17" s="30">
        <v>489179.25</v>
      </c>
      <c r="K17" s="30">
        <v>0</v>
      </c>
      <c r="L17" s="22">
        <v>0</v>
      </c>
      <c r="M17" s="30">
        <v>0</v>
      </c>
      <c r="N17" s="31" t="s">
        <v>21</v>
      </c>
      <c r="O17" s="9"/>
      <c r="P17" s="11"/>
      <c r="Q17" s="11"/>
      <c r="R17" s="11"/>
    </row>
    <row r="18" spans="1:18" s="10" customFormat="1" x14ac:dyDescent="0.2">
      <c r="A18" s="9"/>
      <c r="B18" s="27" t="s">
        <v>28</v>
      </c>
      <c r="C18" s="28" t="s">
        <v>20</v>
      </c>
      <c r="D18" s="29">
        <v>1338750</v>
      </c>
      <c r="E18" s="30">
        <v>0</v>
      </c>
      <c r="F18" s="30">
        <v>0</v>
      </c>
      <c r="G18" s="30">
        <v>0</v>
      </c>
      <c r="H18" s="30">
        <v>0</v>
      </c>
      <c r="I18" s="22"/>
      <c r="J18" s="30">
        <v>1338750</v>
      </c>
      <c r="K18" s="30">
        <v>0</v>
      </c>
      <c r="L18" s="22">
        <v>0</v>
      </c>
      <c r="M18" s="30">
        <v>0</v>
      </c>
      <c r="N18" s="31" t="s">
        <v>21</v>
      </c>
      <c r="O18" s="9"/>
      <c r="P18" s="11"/>
      <c r="Q18" s="11"/>
      <c r="R18" s="11"/>
    </row>
    <row r="19" spans="1:18" s="10" customFormat="1" x14ac:dyDescent="0.2">
      <c r="A19" s="9"/>
      <c r="B19" s="27" t="s">
        <v>29</v>
      </c>
      <c r="C19" s="28" t="s">
        <v>30</v>
      </c>
      <c r="D19" s="29">
        <v>2034866.01</v>
      </c>
      <c r="E19" s="30">
        <v>0</v>
      </c>
      <c r="F19" s="30">
        <v>0</v>
      </c>
      <c r="G19" s="30">
        <v>0</v>
      </c>
      <c r="H19" s="30">
        <v>0</v>
      </c>
      <c r="I19" s="22"/>
      <c r="J19" s="30">
        <v>2034866.01</v>
      </c>
      <c r="K19" s="30">
        <v>0</v>
      </c>
      <c r="L19" s="22">
        <v>0</v>
      </c>
      <c r="M19" s="30">
        <v>0</v>
      </c>
      <c r="N19" s="31" t="s">
        <v>21</v>
      </c>
      <c r="O19" s="9"/>
      <c r="P19" s="11"/>
      <c r="Q19" s="11"/>
      <c r="R19" s="11"/>
    </row>
    <row r="20" spans="1:18" s="10" customFormat="1" x14ac:dyDescent="0.2">
      <c r="A20" s="9"/>
      <c r="B20" s="27" t="s">
        <v>31</v>
      </c>
      <c r="C20" s="28" t="s">
        <v>32</v>
      </c>
      <c r="D20" s="29">
        <v>3209889.28</v>
      </c>
      <c r="E20" s="30">
        <v>0</v>
      </c>
      <c r="F20" s="30">
        <v>0</v>
      </c>
      <c r="G20" s="30">
        <v>0</v>
      </c>
      <c r="H20" s="30">
        <v>0</v>
      </c>
      <c r="I20" s="22"/>
      <c r="J20" s="30">
        <v>3209889.28</v>
      </c>
      <c r="K20" s="30">
        <v>0</v>
      </c>
      <c r="L20" s="22">
        <v>0</v>
      </c>
      <c r="M20" s="30">
        <v>0</v>
      </c>
      <c r="N20" s="31" t="s">
        <v>21</v>
      </c>
      <c r="O20" s="9"/>
      <c r="P20" s="11"/>
      <c r="Q20" s="11"/>
      <c r="R20" s="11"/>
    </row>
    <row r="21" spans="1:18" s="10" customFormat="1" x14ac:dyDescent="0.2">
      <c r="A21" s="9"/>
      <c r="B21" s="27" t="s">
        <v>33</v>
      </c>
      <c r="C21" s="28" t="s">
        <v>34</v>
      </c>
      <c r="D21" s="29">
        <v>1019816.85</v>
      </c>
      <c r="E21" s="30">
        <v>0</v>
      </c>
      <c r="F21" s="30">
        <v>0</v>
      </c>
      <c r="G21" s="30">
        <v>0</v>
      </c>
      <c r="H21" s="30">
        <v>0</v>
      </c>
      <c r="I21" s="22"/>
      <c r="J21" s="30">
        <v>1019816.85</v>
      </c>
      <c r="K21" s="30">
        <v>0</v>
      </c>
      <c r="L21" s="22">
        <v>0</v>
      </c>
      <c r="M21" s="30">
        <v>0</v>
      </c>
      <c r="N21" s="31" t="s">
        <v>21</v>
      </c>
      <c r="O21" s="9"/>
      <c r="P21" s="11"/>
      <c r="Q21" s="11"/>
      <c r="R21" s="11"/>
    </row>
    <row r="22" spans="1:18" s="10" customFormat="1" x14ac:dyDescent="0.2">
      <c r="A22" s="9"/>
      <c r="B22" s="27" t="s">
        <v>35</v>
      </c>
      <c r="C22" s="28" t="s">
        <v>36</v>
      </c>
      <c r="D22" s="29">
        <v>444474.16</v>
      </c>
      <c r="E22" s="30">
        <v>0</v>
      </c>
      <c r="F22" s="30">
        <v>0</v>
      </c>
      <c r="G22" s="30">
        <v>0</v>
      </c>
      <c r="H22" s="30">
        <v>0</v>
      </c>
      <c r="I22" s="22"/>
      <c r="J22" s="30">
        <v>444474.16</v>
      </c>
      <c r="K22" s="30">
        <v>0</v>
      </c>
      <c r="L22" s="22">
        <v>0</v>
      </c>
      <c r="M22" s="30">
        <v>0</v>
      </c>
      <c r="N22" s="31" t="s">
        <v>21</v>
      </c>
      <c r="O22" s="9"/>
      <c r="P22" s="11"/>
      <c r="Q22" s="11"/>
      <c r="R22" s="11"/>
    </row>
    <row r="23" spans="1:18" s="10" customFormat="1" x14ac:dyDescent="0.2">
      <c r="A23" s="9"/>
      <c r="B23" s="27" t="s">
        <v>37</v>
      </c>
      <c r="C23" s="28" t="s">
        <v>38</v>
      </c>
      <c r="D23" s="29">
        <v>194905.35</v>
      </c>
      <c r="E23" s="30">
        <v>0</v>
      </c>
      <c r="F23" s="30">
        <v>0</v>
      </c>
      <c r="G23" s="30">
        <v>0</v>
      </c>
      <c r="H23" s="30">
        <v>0</v>
      </c>
      <c r="I23" s="22"/>
      <c r="J23" s="30">
        <v>194905.35</v>
      </c>
      <c r="K23" s="30">
        <v>0</v>
      </c>
      <c r="L23" s="22">
        <v>0</v>
      </c>
      <c r="M23" s="30">
        <v>0</v>
      </c>
      <c r="N23" s="31" t="s">
        <v>21</v>
      </c>
      <c r="O23" s="9"/>
      <c r="P23" s="11"/>
      <c r="Q23" s="11"/>
      <c r="R23" s="11"/>
    </row>
    <row r="24" spans="1:18" s="10" customFormat="1" x14ac:dyDescent="0.2">
      <c r="A24" s="9"/>
      <c r="B24" s="27" t="s">
        <v>39</v>
      </c>
      <c r="C24" s="28" t="s">
        <v>40</v>
      </c>
      <c r="D24" s="29">
        <v>4360525.09</v>
      </c>
      <c r="E24" s="30">
        <v>0</v>
      </c>
      <c r="F24" s="30">
        <v>0</v>
      </c>
      <c r="G24" s="30">
        <v>0</v>
      </c>
      <c r="H24" s="30">
        <v>0</v>
      </c>
      <c r="I24" s="22"/>
      <c r="J24" s="30">
        <v>4360525.09</v>
      </c>
      <c r="K24" s="30">
        <v>0</v>
      </c>
      <c r="L24" s="22">
        <v>0</v>
      </c>
      <c r="M24" s="30">
        <v>0</v>
      </c>
      <c r="N24" s="31" t="s">
        <v>21</v>
      </c>
      <c r="O24" s="9"/>
      <c r="P24" s="11"/>
      <c r="Q24" s="11"/>
      <c r="R24" s="11"/>
    </row>
    <row r="25" spans="1:18" s="10" customFormat="1" x14ac:dyDescent="0.2">
      <c r="A25" s="9"/>
      <c r="B25" s="27" t="s">
        <v>41</v>
      </c>
      <c r="C25" s="28" t="s">
        <v>42</v>
      </c>
      <c r="D25" s="29">
        <v>11993791.300000001</v>
      </c>
      <c r="E25" s="30">
        <v>0</v>
      </c>
      <c r="F25" s="30">
        <v>0</v>
      </c>
      <c r="G25" s="30">
        <v>0</v>
      </c>
      <c r="H25" s="30">
        <v>0</v>
      </c>
      <c r="I25" s="22"/>
      <c r="J25" s="30">
        <v>11993791.300000001</v>
      </c>
      <c r="K25" s="30">
        <v>0</v>
      </c>
      <c r="L25" s="22">
        <v>0</v>
      </c>
      <c r="M25" s="30">
        <v>0</v>
      </c>
      <c r="N25" s="31" t="s">
        <v>21</v>
      </c>
      <c r="O25" s="9"/>
      <c r="P25" s="11"/>
      <c r="Q25" s="11"/>
      <c r="R25" s="11"/>
    </row>
    <row r="26" spans="1:18" s="10" customFormat="1" x14ac:dyDescent="0.2">
      <c r="A26" s="9"/>
      <c r="B26" s="27" t="s">
        <v>43</v>
      </c>
      <c r="C26" s="28" t="s">
        <v>44</v>
      </c>
      <c r="D26" s="29">
        <v>439465.57</v>
      </c>
      <c r="E26" s="30">
        <v>0</v>
      </c>
      <c r="F26" s="30">
        <v>0</v>
      </c>
      <c r="G26" s="30">
        <v>0</v>
      </c>
      <c r="H26" s="30">
        <v>0</v>
      </c>
      <c r="I26" s="22"/>
      <c r="J26" s="30">
        <v>439465.57</v>
      </c>
      <c r="K26" s="30">
        <v>0</v>
      </c>
      <c r="L26" s="22">
        <v>0</v>
      </c>
      <c r="M26" s="30">
        <v>0</v>
      </c>
      <c r="N26" s="31" t="s">
        <v>21</v>
      </c>
      <c r="O26" s="9"/>
      <c r="P26" s="11"/>
      <c r="Q26" s="11"/>
      <c r="R26" s="11"/>
    </row>
    <row r="27" spans="1:18" s="10" customFormat="1" x14ac:dyDescent="0.2">
      <c r="A27" s="9"/>
      <c r="B27" s="27" t="s">
        <v>45</v>
      </c>
      <c r="C27" s="28" t="s">
        <v>46</v>
      </c>
      <c r="D27" s="29">
        <v>602812.35</v>
      </c>
      <c r="E27" s="30">
        <v>0</v>
      </c>
      <c r="F27" s="30">
        <v>0</v>
      </c>
      <c r="G27" s="30">
        <v>0</v>
      </c>
      <c r="H27" s="30">
        <v>0</v>
      </c>
      <c r="I27" s="22"/>
      <c r="J27" s="30">
        <v>602812.35</v>
      </c>
      <c r="K27" s="30">
        <v>0</v>
      </c>
      <c r="L27" s="22">
        <v>0</v>
      </c>
      <c r="M27" s="30">
        <v>0</v>
      </c>
      <c r="N27" s="31" t="s">
        <v>21</v>
      </c>
      <c r="O27" s="9"/>
      <c r="P27" s="11"/>
      <c r="Q27" s="11"/>
      <c r="R27" s="11"/>
    </row>
    <row r="28" spans="1:18" s="10" customFormat="1" x14ac:dyDescent="0.2">
      <c r="A28" s="9"/>
      <c r="B28" s="27" t="s">
        <v>47</v>
      </c>
      <c r="C28" s="28" t="s">
        <v>48</v>
      </c>
      <c r="D28" s="29">
        <v>10588.99</v>
      </c>
      <c r="E28" s="30">
        <v>0</v>
      </c>
      <c r="F28" s="30">
        <v>0</v>
      </c>
      <c r="G28" s="30">
        <v>0</v>
      </c>
      <c r="H28" s="30">
        <v>0</v>
      </c>
      <c r="I28" s="22"/>
      <c r="J28" s="30">
        <v>10588.99</v>
      </c>
      <c r="K28" s="30">
        <v>0</v>
      </c>
      <c r="L28" s="22">
        <v>0</v>
      </c>
      <c r="M28" s="30">
        <v>0</v>
      </c>
      <c r="N28" s="31" t="s">
        <v>21</v>
      </c>
      <c r="O28" s="9"/>
      <c r="P28" s="11"/>
      <c r="Q28" s="11"/>
      <c r="R28" s="11"/>
    </row>
    <row r="29" spans="1:18" s="10" customFormat="1" x14ac:dyDescent="0.2">
      <c r="A29" s="9"/>
      <c r="B29" s="27" t="s">
        <v>49</v>
      </c>
      <c r="C29" s="28" t="s">
        <v>50</v>
      </c>
      <c r="D29" s="29">
        <v>257040</v>
      </c>
      <c r="E29" s="30">
        <v>0</v>
      </c>
      <c r="F29" s="30">
        <v>0</v>
      </c>
      <c r="G29" s="30">
        <v>0</v>
      </c>
      <c r="H29" s="30">
        <v>0</v>
      </c>
      <c r="I29" s="22"/>
      <c r="J29" s="30">
        <v>257040</v>
      </c>
      <c r="K29" s="30">
        <v>0</v>
      </c>
      <c r="L29" s="22">
        <v>0</v>
      </c>
      <c r="M29" s="30">
        <v>0</v>
      </c>
      <c r="N29" s="31" t="s">
        <v>21</v>
      </c>
      <c r="O29" s="9"/>
      <c r="P29" s="11"/>
      <c r="Q29" s="11"/>
      <c r="R29" s="11"/>
    </row>
    <row r="30" spans="1:18" s="10" customFormat="1" x14ac:dyDescent="0.2">
      <c r="A30" s="9"/>
      <c r="B30" s="27" t="s">
        <v>51</v>
      </c>
      <c r="C30" s="28" t="s">
        <v>52</v>
      </c>
      <c r="D30" s="29">
        <v>121130.1</v>
      </c>
      <c r="E30" s="30">
        <v>0</v>
      </c>
      <c r="F30" s="30">
        <v>0</v>
      </c>
      <c r="G30" s="30">
        <v>0</v>
      </c>
      <c r="H30" s="30">
        <v>0</v>
      </c>
      <c r="I30" s="22"/>
      <c r="J30" s="30">
        <v>121130.1</v>
      </c>
      <c r="K30" s="30">
        <v>0</v>
      </c>
      <c r="L30" s="22">
        <v>0</v>
      </c>
      <c r="M30" s="30">
        <v>0</v>
      </c>
      <c r="N30" s="31" t="s">
        <v>21</v>
      </c>
      <c r="O30" s="9"/>
      <c r="P30" s="11"/>
      <c r="Q30" s="11"/>
      <c r="R30" s="11"/>
    </row>
    <row r="31" spans="1:18" s="10" customFormat="1" x14ac:dyDescent="0.2">
      <c r="A31" s="9"/>
      <c r="B31" s="27" t="s">
        <v>53</v>
      </c>
      <c r="C31" s="28" t="s">
        <v>54</v>
      </c>
      <c r="D31" s="29">
        <v>50000</v>
      </c>
      <c r="E31" s="30">
        <v>0</v>
      </c>
      <c r="F31" s="30">
        <v>0</v>
      </c>
      <c r="G31" s="30">
        <v>0</v>
      </c>
      <c r="H31" s="30">
        <v>0</v>
      </c>
      <c r="I31" s="22"/>
      <c r="J31" s="30">
        <v>50000</v>
      </c>
      <c r="K31" s="30">
        <v>0</v>
      </c>
      <c r="L31" s="22">
        <v>0</v>
      </c>
      <c r="M31" s="30">
        <v>0</v>
      </c>
      <c r="N31" s="31" t="s">
        <v>21</v>
      </c>
      <c r="O31" s="9"/>
      <c r="P31" s="11"/>
      <c r="Q31" s="11"/>
      <c r="R31" s="11"/>
    </row>
    <row r="32" spans="1:18" s="10" customFormat="1" x14ac:dyDescent="0.2">
      <c r="A32" s="9"/>
      <c r="B32" s="27" t="s">
        <v>55</v>
      </c>
      <c r="C32" s="28" t="s">
        <v>56</v>
      </c>
      <c r="D32" s="29">
        <v>170000</v>
      </c>
      <c r="E32" s="30">
        <v>0</v>
      </c>
      <c r="F32" s="30">
        <v>0</v>
      </c>
      <c r="G32" s="30">
        <v>0</v>
      </c>
      <c r="H32" s="30">
        <v>0</v>
      </c>
      <c r="I32" s="22"/>
      <c r="J32" s="30">
        <v>170000</v>
      </c>
      <c r="K32" s="30">
        <v>0</v>
      </c>
      <c r="L32" s="22">
        <v>0</v>
      </c>
      <c r="M32" s="30">
        <v>0</v>
      </c>
      <c r="N32" s="31" t="s">
        <v>21</v>
      </c>
      <c r="O32" s="9"/>
      <c r="P32" s="11"/>
      <c r="Q32" s="11"/>
      <c r="R32" s="11"/>
    </row>
    <row r="33" spans="1:18" s="10" customFormat="1" x14ac:dyDescent="0.2">
      <c r="A33" s="9"/>
      <c r="B33" s="27" t="s">
        <v>57</v>
      </c>
      <c r="C33" s="28" t="s">
        <v>58</v>
      </c>
      <c r="D33" s="29">
        <v>100000</v>
      </c>
      <c r="E33" s="30">
        <v>0</v>
      </c>
      <c r="F33" s="30">
        <v>0</v>
      </c>
      <c r="G33" s="30">
        <v>0</v>
      </c>
      <c r="H33" s="30">
        <v>0</v>
      </c>
      <c r="I33" s="22"/>
      <c r="J33" s="30">
        <v>100000</v>
      </c>
      <c r="K33" s="30">
        <v>0</v>
      </c>
      <c r="L33" s="22">
        <v>0</v>
      </c>
      <c r="M33" s="30">
        <v>0</v>
      </c>
      <c r="N33" s="31" t="s">
        <v>21</v>
      </c>
      <c r="O33" s="9"/>
      <c r="P33" s="11"/>
      <c r="Q33" s="11"/>
      <c r="R33" s="11"/>
    </row>
    <row r="34" spans="1:18" s="10" customFormat="1" x14ac:dyDescent="0.2">
      <c r="A34" s="9"/>
      <c r="B34" s="27" t="s">
        <v>59</v>
      </c>
      <c r="C34" s="28" t="s">
        <v>60</v>
      </c>
      <c r="D34" s="29">
        <v>70000</v>
      </c>
      <c r="E34" s="30">
        <v>0</v>
      </c>
      <c r="F34" s="30">
        <v>0</v>
      </c>
      <c r="G34" s="30">
        <v>0</v>
      </c>
      <c r="H34" s="30">
        <v>0</v>
      </c>
      <c r="I34" s="22"/>
      <c r="J34" s="30">
        <v>70000</v>
      </c>
      <c r="K34" s="30">
        <v>0</v>
      </c>
      <c r="L34" s="22">
        <v>0</v>
      </c>
      <c r="M34" s="30">
        <v>0</v>
      </c>
      <c r="N34" s="31" t="s">
        <v>21</v>
      </c>
      <c r="O34" s="9"/>
      <c r="P34" s="11"/>
      <c r="Q34" s="11"/>
      <c r="R34" s="11"/>
    </row>
    <row r="35" spans="1:18" s="10" customFormat="1" x14ac:dyDescent="0.2">
      <c r="A35" s="9"/>
      <c r="B35" s="27" t="s">
        <v>61</v>
      </c>
      <c r="C35" s="28" t="s">
        <v>62</v>
      </c>
      <c r="D35" s="29">
        <v>3052768</v>
      </c>
      <c r="E35" s="30">
        <v>0</v>
      </c>
      <c r="F35" s="30">
        <v>0</v>
      </c>
      <c r="G35" s="30">
        <v>0</v>
      </c>
      <c r="H35" s="30">
        <v>0</v>
      </c>
      <c r="I35" s="22"/>
      <c r="J35" s="30">
        <v>3052768</v>
      </c>
      <c r="K35" s="30">
        <v>0</v>
      </c>
      <c r="L35" s="22">
        <v>0</v>
      </c>
      <c r="M35" s="30">
        <v>0</v>
      </c>
      <c r="N35" s="31" t="s">
        <v>21</v>
      </c>
      <c r="O35" s="9"/>
      <c r="P35" s="11"/>
      <c r="Q35" s="11"/>
      <c r="R35" s="11"/>
    </row>
    <row r="36" spans="1:18" s="10" customFormat="1" x14ac:dyDescent="0.2">
      <c r="A36" s="9"/>
      <c r="B36" s="27" t="s">
        <v>63</v>
      </c>
      <c r="C36" s="28" t="s">
        <v>64</v>
      </c>
      <c r="D36" s="29">
        <v>400000</v>
      </c>
      <c r="E36" s="30">
        <v>0</v>
      </c>
      <c r="F36" s="30">
        <v>0</v>
      </c>
      <c r="G36" s="30">
        <v>0</v>
      </c>
      <c r="H36" s="30">
        <v>0</v>
      </c>
      <c r="I36" s="22"/>
      <c r="J36" s="30">
        <v>400000</v>
      </c>
      <c r="K36" s="30">
        <v>0</v>
      </c>
      <c r="L36" s="22">
        <v>0</v>
      </c>
      <c r="M36" s="30">
        <v>0</v>
      </c>
      <c r="N36" s="31" t="s">
        <v>21</v>
      </c>
      <c r="O36" s="9"/>
      <c r="P36" s="11"/>
      <c r="Q36" s="11"/>
      <c r="R36" s="11"/>
    </row>
    <row r="37" spans="1:18" s="10" customFormat="1" x14ac:dyDescent="0.2">
      <c r="A37" s="9"/>
      <c r="B37" s="27" t="s">
        <v>65</v>
      </c>
      <c r="C37" s="28" t="s">
        <v>66</v>
      </c>
      <c r="D37" s="29">
        <v>494855.51</v>
      </c>
      <c r="E37" s="30">
        <v>0</v>
      </c>
      <c r="F37" s="30">
        <v>0</v>
      </c>
      <c r="G37" s="30">
        <v>0</v>
      </c>
      <c r="H37" s="30">
        <v>0</v>
      </c>
      <c r="I37" s="22"/>
      <c r="J37" s="30">
        <v>494855.51</v>
      </c>
      <c r="K37" s="30">
        <v>0</v>
      </c>
      <c r="L37" s="22">
        <v>0</v>
      </c>
      <c r="M37" s="30">
        <v>0</v>
      </c>
      <c r="N37" s="31" t="s">
        <v>21</v>
      </c>
      <c r="O37" s="9"/>
      <c r="P37" s="11"/>
      <c r="Q37" s="11"/>
      <c r="R37" s="11"/>
    </row>
    <row r="38" spans="1:18" s="10" customFormat="1" x14ac:dyDescent="0.2">
      <c r="A38" s="9"/>
      <c r="B38" s="27" t="s">
        <v>67</v>
      </c>
      <c r="C38" s="28" t="s">
        <v>68</v>
      </c>
      <c r="D38" s="29">
        <v>109665.05</v>
      </c>
      <c r="E38" s="30">
        <v>0</v>
      </c>
      <c r="F38" s="30">
        <v>0</v>
      </c>
      <c r="G38" s="30">
        <v>0</v>
      </c>
      <c r="H38" s="30">
        <v>0</v>
      </c>
      <c r="I38" s="22"/>
      <c r="J38" s="30">
        <v>109665.05</v>
      </c>
      <c r="K38" s="30">
        <v>0</v>
      </c>
      <c r="L38" s="22">
        <v>0</v>
      </c>
      <c r="M38" s="30">
        <v>0</v>
      </c>
      <c r="N38" s="31" t="s">
        <v>21</v>
      </c>
      <c r="O38" s="9"/>
      <c r="P38" s="11"/>
      <c r="Q38" s="11"/>
      <c r="R38" s="11"/>
    </row>
    <row r="39" spans="1:18" s="10" customFormat="1" x14ac:dyDescent="0.2">
      <c r="A39" s="9"/>
      <c r="B39" s="27" t="s">
        <v>69</v>
      </c>
      <c r="C39" s="28" t="s">
        <v>70</v>
      </c>
      <c r="D39" s="29">
        <v>59140.62</v>
      </c>
      <c r="E39" s="30">
        <v>0</v>
      </c>
      <c r="F39" s="30">
        <v>0</v>
      </c>
      <c r="G39" s="30">
        <v>0</v>
      </c>
      <c r="H39" s="30">
        <v>0</v>
      </c>
      <c r="I39" s="22"/>
      <c r="J39" s="30">
        <v>59140.62</v>
      </c>
      <c r="K39" s="30">
        <v>0</v>
      </c>
      <c r="L39" s="22">
        <v>0</v>
      </c>
      <c r="M39" s="30">
        <v>0</v>
      </c>
      <c r="N39" s="31" t="s">
        <v>21</v>
      </c>
      <c r="O39" s="9"/>
      <c r="P39" s="11"/>
      <c r="Q39" s="11"/>
      <c r="R39" s="11"/>
    </row>
    <row r="40" spans="1:18" s="10" customFormat="1" x14ac:dyDescent="0.2">
      <c r="A40" s="9"/>
      <c r="B40" s="27" t="s">
        <v>71</v>
      </c>
      <c r="C40" s="28" t="s">
        <v>72</v>
      </c>
      <c r="D40" s="29">
        <v>64426.01</v>
      </c>
      <c r="E40" s="30">
        <v>0</v>
      </c>
      <c r="F40" s="30">
        <v>0</v>
      </c>
      <c r="G40" s="30">
        <v>0</v>
      </c>
      <c r="H40" s="30">
        <v>0</v>
      </c>
      <c r="I40" s="22"/>
      <c r="J40" s="30">
        <v>64426.01</v>
      </c>
      <c r="K40" s="30">
        <v>0</v>
      </c>
      <c r="L40" s="22">
        <v>0</v>
      </c>
      <c r="M40" s="30">
        <v>0</v>
      </c>
      <c r="N40" s="31" t="s">
        <v>21</v>
      </c>
      <c r="O40" s="9"/>
      <c r="P40" s="11"/>
      <c r="Q40" s="11"/>
      <c r="R40" s="11"/>
    </row>
    <row r="41" spans="1:18" s="10" customFormat="1" x14ac:dyDescent="0.2">
      <c r="A41" s="9"/>
      <c r="B41" s="27" t="s">
        <v>73</v>
      </c>
      <c r="C41" s="28" t="s">
        <v>74</v>
      </c>
      <c r="D41" s="29">
        <v>68597.55</v>
      </c>
      <c r="E41" s="30">
        <v>0</v>
      </c>
      <c r="F41" s="30">
        <v>0</v>
      </c>
      <c r="G41" s="30">
        <v>0</v>
      </c>
      <c r="H41" s="30">
        <v>0</v>
      </c>
      <c r="I41" s="22"/>
      <c r="J41" s="30">
        <v>68597.55</v>
      </c>
      <c r="K41" s="30">
        <v>0</v>
      </c>
      <c r="L41" s="22">
        <v>0</v>
      </c>
      <c r="M41" s="30">
        <v>0</v>
      </c>
      <c r="N41" s="31" t="s">
        <v>21</v>
      </c>
      <c r="O41" s="9"/>
      <c r="P41" s="11"/>
      <c r="Q41" s="11"/>
      <c r="R41" s="11"/>
    </row>
    <row r="42" spans="1:18" s="10" customFormat="1" x14ac:dyDescent="0.2">
      <c r="A42" s="9"/>
      <c r="B42" s="27" t="s">
        <v>75</v>
      </c>
      <c r="C42" s="28" t="s">
        <v>76</v>
      </c>
      <c r="D42" s="29">
        <v>68597.55</v>
      </c>
      <c r="E42" s="30">
        <v>0</v>
      </c>
      <c r="F42" s="30">
        <v>0</v>
      </c>
      <c r="G42" s="30">
        <v>0</v>
      </c>
      <c r="H42" s="30">
        <v>0</v>
      </c>
      <c r="I42" s="22"/>
      <c r="J42" s="30">
        <v>68597.55</v>
      </c>
      <c r="K42" s="30">
        <v>0</v>
      </c>
      <c r="L42" s="22">
        <v>0</v>
      </c>
      <c r="M42" s="30">
        <v>0</v>
      </c>
      <c r="N42" s="31" t="s">
        <v>21</v>
      </c>
      <c r="O42" s="9"/>
      <c r="P42" s="11"/>
      <c r="Q42" s="11"/>
      <c r="R42" s="11"/>
    </row>
    <row r="43" spans="1:18" s="10" customFormat="1" x14ac:dyDescent="0.2">
      <c r="A43" s="9"/>
      <c r="B43" s="27" t="s">
        <v>77</v>
      </c>
      <c r="C43" s="28" t="s">
        <v>78</v>
      </c>
      <c r="D43" s="29">
        <v>68479.740000000005</v>
      </c>
      <c r="E43" s="30">
        <v>0</v>
      </c>
      <c r="F43" s="30">
        <v>0</v>
      </c>
      <c r="G43" s="30">
        <v>0</v>
      </c>
      <c r="H43" s="30">
        <v>0</v>
      </c>
      <c r="I43" s="22"/>
      <c r="J43" s="30">
        <v>68479.740000000005</v>
      </c>
      <c r="K43" s="30">
        <v>0</v>
      </c>
      <c r="L43" s="22">
        <v>0</v>
      </c>
      <c r="M43" s="30">
        <v>0</v>
      </c>
      <c r="N43" s="31" t="s">
        <v>21</v>
      </c>
      <c r="O43" s="9"/>
      <c r="P43" s="11"/>
      <c r="Q43" s="11"/>
      <c r="R43" s="11"/>
    </row>
    <row r="44" spans="1:18" s="10" customFormat="1" x14ac:dyDescent="0.2">
      <c r="A44" s="9"/>
      <c r="B44" s="27" t="s">
        <v>79</v>
      </c>
      <c r="C44" s="28" t="s">
        <v>80</v>
      </c>
      <c r="D44" s="29">
        <v>68286.960000000006</v>
      </c>
      <c r="E44" s="30">
        <v>0</v>
      </c>
      <c r="F44" s="30">
        <v>0</v>
      </c>
      <c r="G44" s="30">
        <v>0</v>
      </c>
      <c r="H44" s="30">
        <v>0</v>
      </c>
      <c r="I44" s="22"/>
      <c r="J44" s="30">
        <v>68286.960000000006</v>
      </c>
      <c r="K44" s="30">
        <v>0</v>
      </c>
      <c r="L44" s="22">
        <v>0</v>
      </c>
      <c r="M44" s="30">
        <v>0</v>
      </c>
      <c r="N44" s="31" t="s">
        <v>21</v>
      </c>
      <c r="O44" s="9"/>
      <c r="P44" s="11"/>
      <c r="Q44" s="11"/>
      <c r="R44" s="11"/>
    </row>
    <row r="45" spans="1:18" s="10" customFormat="1" x14ac:dyDescent="0.2">
      <c r="A45" s="9"/>
      <c r="B45" s="27" t="s">
        <v>81</v>
      </c>
      <c r="C45" s="28" t="s">
        <v>82</v>
      </c>
      <c r="D45" s="29">
        <v>68094.179999999993</v>
      </c>
      <c r="E45" s="30">
        <v>0</v>
      </c>
      <c r="F45" s="30">
        <v>0</v>
      </c>
      <c r="G45" s="30">
        <v>0</v>
      </c>
      <c r="H45" s="30">
        <v>0</v>
      </c>
      <c r="I45" s="22"/>
      <c r="J45" s="30">
        <v>68094.179999999993</v>
      </c>
      <c r="K45" s="30">
        <v>0</v>
      </c>
      <c r="L45" s="22">
        <v>0</v>
      </c>
      <c r="M45" s="30">
        <v>0</v>
      </c>
      <c r="N45" s="31" t="s">
        <v>21</v>
      </c>
      <c r="O45" s="9"/>
      <c r="P45" s="11"/>
      <c r="Q45" s="11"/>
      <c r="R45" s="11"/>
    </row>
    <row r="46" spans="1:18" s="10" customFormat="1" x14ac:dyDescent="0.2">
      <c r="A46" s="9"/>
      <c r="B46" s="27" t="s">
        <v>83</v>
      </c>
      <c r="C46" s="28" t="s">
        <v>84</v>
      </c>
      <c r="D46" s="29">
        <v>67944.240000000005</v>
      </c>
      <c r="E46" s="30">
        <v>0</v>
      </c>
      <c r="F46" s="30">
        <v>0</v>
      </c>
      <c r="G46" s="30">
        <v>0</v>
      </c>
      <c r="H46" s="30">
        <v>0</v>
      </c>
      <c r="I46" s="22"/>
      <c r="J46" s="30">
        <v>67944.240000000005</v>
      </c>
      <c r="K46" s="30">
        <v>0</v>
      </c>
      <c r="L46" s="22">
        <v>0</v>
      </c>
      <c r="M46" s="30">
        <v>0</v>
      </c>
      <c r="N46" s="31" t="s">
        <v>21</v>
      </c>
      <c r="O46" s="9"/>
      <c r="P46" s="11"/>
      <c r="Q46" s="11"/>
      <c r="R46" s="11"/>
    </row>
    <row r="47" spans="1:18" s="10" customFormat="1" x14ac:dyDescent="0.2">
      <c r="A47" s="9"/>
      <c r="B47" s="27" t="s">
        <v>85</v>
      </c>
      <c r="C47" s="28" t="s">
        <v>86</v>
      </c>
      <c r="D47" s="29">
        <v>67713.98</v>
      </c>
      <c r="E47" s="30">
        <v>0</v>
      </c>
      <c r="F47" s="30">
        <v>0</v>
      </c>
      <c r="G47" s="30">
        <v>0</v>
      </c>
      <c r="H47" s="30">
        <v>0</v>
      </c>
      <c r="I47" s="22"/>
      <c r="J47" s="30">
        <v>67713.98</v>
      </c>
      <c r="K47" s="30">
        <v>0</v>
      </c>
      <c r="L47" s="22">
        <v>0</v>
      </c>
      <c r="M47" s="30">
        <v>0</v>
      </c>
      <c r="N47" s="31" t="s">
        <v>21</v>
      </c>
      <c r="O47" s="9"/>
      <c r="P47" s="11"/>
      <c r="Q47" s="11"/>
      <c r="R47" s="11"/>
    </row>
    <row r="48" spans="1:18" s="10" customFormat="1" x14ac:dyDescent="0.2">
      <c r="A48" s="9"/>
      <c r="B48" s="27" t="s">
        <v>87</v>
      </c>
      <c r="C48" s="28" t="s">
        <v>88</v>
      </c>
      <c r="D48" s="29">
        <v>67676.490000000005</v>
      </c>
      <c r="E48" s="30">
        <v>0</v>
      </c>
      <c r="F48" s="30">
        <v>0</v>
      </c>
      <c r="G48" s="30">
        <v>0</v>
      </c>
      <c r="H48" s="30">
        <v>0</v>
      </c>
      <c r="I48" s="22"/>
      <c r="J48" s="30">
        <v>67676.490000000005</v>
      </c>
      <c r="K48" s="30">
        <v>0</v>
      </c>
      <c r="L48" s="22">
        <v>0</v>
      </c>
      <c r="M48" s="30">
        <v>0</v>
      </c>
      <c r="N48" s="31" t="s">
        <v>21</v>
      </c>
      <c r="O48" s="9"/>
      <c r="P48" s="11"/>
      <c r="Q48" s="11"/>
      <c r="R48" s="11"/>
    </row>
    <row r="49" spans="1:18" s="10" customFormat="1" x14ac:dyDescent="0.2">
      <c r="A49" s="9"/>
      <c r="B49" s="27" t="s">
        <v>89</v>
      </c>
      <c r="C49" s="28" t="s">
        <v>90</v>
      </c>
      <c r="D49" s="29">
        <v>67815.72</v>
      </c>
      <c r="E49" s="30">
        <v>0</v>
      </c>
      <c r="F49" s="30">
        <v>0</v>
      </c>
      <c r="G49" s="30">
        <v>0</v>
      </c>
      <c r="H49" s="30">
        <v>0</v>
      </c>
      <c r="I49" s="22"/>
      <c r="J49" s="30">
        <v>67815.72</v>
      </c>
      <c r="K49" s="30">
        <v>0</v>
      </c>
      <c r="L49" s="22">
        <v>0</v>
      </c>
      <c r="M49" s="30">
        <v>0</v>
      </c>
      <c r="N49" s="31" t="s">
        <v>21</v>
      </c>
      <c r="O49" s="9"/>
      <c r="P49" s="11"/>
      <c r="Q49" s="11"/>
      <c r="R49" s="11"/>
    </row>
    <row r="50" spans="1:18" s="10" customFormat="1" x14ac:dyDescent="0.2">
      <c r="A50" s="9"/>
      <c r="B50" s="27" t="s">
        <v>91</v>
      </c>
      <c r="C50" s="28" t="s">
        <v>92</v>
      </c>
      <c r="D50" s="29">
        <v>1350895.14</v>
      </c>
      <c r="E50" s="30">
        <v>0</v>
      </c>
      <c r="F50" s="30">
        <v>0</v>
      </c>
      <c r="G50" s="30">
        <v>0</v>
      </c>
      <c r="H50" s="30">
        <v>0</v>
      </c>
      <c r="I50" s="22"/>
      <c r="J50" s="30">
        <v>1350895.14</v>
      </c>
      <c r="K50" s="30">
        <v>0</v>
      </c>
      <c r="L50" s="22">
        <v>0</v>
      </c>
      <c r="M50" s="30">
        <v>0</v>
      </c>
      <c r="N50" s="31" t="s">
        <v>21</v>
      </c>
      <c r="O50" s="9"/>
      <c r="P50" s="11"/>
      <c r="Q50" s="11"/>
      <c r="R50" s="11"/>
    </row>
    <row r="51" spans="1:18" s="10" customFormat="1" x14ac:dyDescent="0.2">
      <c r="A51" s="9"/>
      <c r="B51" s="27" t="s">
        <v>93</v>
      </c>
      <c r="C51" s="28" t="s">
        <v>94</v>
      </c>
      <c r="D51" s="29">
        <v>70471.8</v>
      </c>
      <c r="E51" s="30">
        <v>0</v>
      </c>
      <c r="F51" s="30">
        <v>0</v>
      </c>
      <c r="G51" s="30">
        <v>0</v>
      </c>
      <c r="H51" s="30">
        <v>0</v>
      </c>
      <c r="I51" s="22"/>
      <c r="J51" s="30">
        <v>70471.8</v>
      </c>
      <c r="K51" s="30">
        <v>0</v>
      </c>
      <c r="L51" s="22">
        <v>0</v>
      </c>
      <c r="M51" s="30">
        <v>0</v>
      </c>
      <c r="N51" s="31" t="s">
        <v>21</v>
      </c>
      <c r="O51" s="9"/>
      <c r="P51" s="11"/>
      <c r="Q51" s="11"/>
      <c r="R51" s="11"/>
    </row>
    <row r="52" spans="1:18" s="10" customFormat="1" x14ac:dyDescent="0.2">
      <c r="A52" s="9"/>
      <c r="B52" s="27" t="s">
        <v>95</v>
      </c>
      <c r="C52" s="28" t="s">
        <v>96</v>
      </c>
      <c r="D52" s="29">
        <v>93134.16</v>
      </c>
      <c r="E52" s="30">
        <v>0</v>
      </c>
      <c r="F52" s="30">
        <v>0</v>
      </c>
      <c r="G52" s="30">
        <v>0</v>
      </c>
      <c r="H52" s="30">
        <v>0</v>
      </c>
      <c r="I52" s="22"/>
      <c r="J52" s="30">
        <v>93134.16</v>
      </c>
      <c r="K52" s="30">
        <v>0</v>
      </c>
      <c r="L52" s="22">
        <v>0</v>
      </c>
      <c r="M52" s="30">
        <v>0</v>
      </c>
      <c r="N52" s="31" t="s">
        <v>21</v>
      </c>
      <c r="O52" s="9"/>
      <c r="P52" s="11"/>
      <c r="Q52" s="11"/>
      <c r="R52" s="11"/>
    </row>
    <row r="53" spans="1:18" s="10" customFormat="1" x14ac:dyDescent="0.2">
      <c r="A53" s="9"/>
      <c r="B53" s="27" t="s">
        <v>97</v>
      </c>
      <c r="C53" s="28" t="s">
        <v>98</v>
      </c>
      <c r="D53" s="29">
        <v>84276.99</v>
      </c>
      <c r="E53" s="30">
        <v>0</v>
      </c>
      <c r="F53" s="30">
        <v>0</v>
      </c>
      <c r="G53" s="30">
        <v>0</v>
      </c>
      <c r="H53" s="30">
        <v>0</v>
      </c>
      <c r="I53" s="22"/>
      <c r="J53" s="30">
        <v>84276.99</v>
      </c>
      <c r="K53" s="30">
        <v>0</v>
      </c>
      <c r="L53" s="22">
        <v>0</v>
      </c>
      <c r="M53" s="30">
        <v>0</v>
      </c>
      <c r="N53" s="31" t="s">
        <v>21</v>
      </c>
      <c r="O53" s="9"/>
      <c r="P53" s="11"/>
      <c r="Q53" s="11"/>
      <c r="R53" s="11"/>
    </row>
    <row r="54" spans="1:18" s="10" customFormat="1" x14ac:dyDescent="0.2">
      <c r="A54" s="9"/>
      <c r="B54" s="27" t="s">
        <v>99</v>
      </c>
      <c r="C54" s="28" t="s">
        <v>100</v>
      </c>
      <c r="D54" s="29">
        <v>91388.43</v>
      </c>
      <c r="E54" s="30">
        <v>0</v>
      </c>
      <c r="F54" s="30">
        <v>0</v>
      </c>
      <c r="G54" s="30">
        <v>0</v>
      </c>
      <c r="H54" s="30">
        <v>0</v>
      </c>
      <c r="I54" s="22"/>
      <c r="J54" s="30">
        <v>91388.43</v>
      </c>
      <c r="K54" s="30">
        <v>0</v>
      </c>
      <c r="L54" s="22">
        <v>0</v>
      </c>
      <c r="M54" s="30">
        <v>0</v>
      </c>
      <c r="N54" s="31" t="s">
        <v>21</v>
      </c>
      <c r="O54" s="9"/>
      <c r="P54" s="11"/>
      <c r="Q54" s="11"/>
      <c r="R54" s="11"/>
    </row>
    <row r="55" spans="1:18" s="10" customFormat="1" x14ac:dyDescent="0.2">
      <c r="A55" s="9"/>
      <c r="B55" s="27" t="s">
        <v>101</v>
      </c>
      <c r="C55" s="28" t="s">
        <v>102</v>
      </c>
      <c r="D55" s="29">
        <v>80571.33</v>
      </c>
      <c r="E55" s="30">
        <v>0</v>
      </c>
      <c r="F55" s="30">
        <v>0</v>
      </c>
      <c r="G55" s="30">
        <v>0</v>
      </c>
      <c r="H55" s="30">
        <v>0</v>
      </c>
      <c r="I55" s="22"/>
      <c r="J55" s="30">
        <v>80571.33</v>
      </c>
      <c r="K55" s="30">
        <v>0</v>
      </c>
      <c r="L55" s="22">
        <v>0</v>
      </c>
      <c r="M55" s="30">
        <v>0</v>
      </c>
      <c r="N55" s="31" t="s">
        <v>21</v>
      </c>
      <c r="O55" s="9"/>
      <c r="P55" s="11"/>
      <c r="Q55" s="11"/>
      <c r="R55" s="11"/>
    </row>
    <row r="56" spans="1:18" s="10" customFormat="1" x14ac:dyDescent="0.2">
      <c r="A56" s="9"/>
      <c r="B56" s="27" t="s">
        <v>103</v>
      </c>
      <c r="C56" s="28" t="s">
        <v>104</v>
      </c>
      <c r="D56" s="29">
        <v>84180.6</v>
      </c>
      <c r="E56" s="30">
        <v>0</v>
      </c>
      <c r="F56" s="30">
        <v>0</v>
      </c>
      <c r="G56" s="30">
        <v>0</v>
      </c>
      <c r="H56" s="30">
        <v>0</v>
      </c>
      <c r="I56" s="22"/>
      <c r="J56" s="30">
        <v>84180.6</v>
      </c>
      <c r="K56" s="30">
        <v>0</v>
      </c>
      <c r="L56" s="22">
        <v>0</v>
      </c>
      <c r="M56" s="30">
        <v>0</v>
      </c>
      <c r="N56" s="31" t="s">
        <v>21</v>
      </c>
      <c r="O56" s="9"/>
      <c r="P56" s="11"/>
      <c r="Q56" s="11"/>
      <c r="R56" s="11"/>
    </row>
    <row r="57" spans="1:18" s="10" customFormat="1" x14ac:dyDescent="0.2">
      <c r="A57" s="9"/>
      <c r="B57" s="27" t="s">
        <v>105</v>
      </c>
      <c r="C57" s="28" t="s">
        <v>106</v>
      </c>
      <c r="D57" s="29">
        <v>84416.22</v>
      </c>
      <c r="E57" s="30">
        <v>0</v>
      </c>
      <c r="F57" s="30">
        <v>0</v>
      </c>
      <c r="G57" s="30">
        <v>0</v>
      </c>
      <c r="H57" s="30">
        <v>0</v>
      </c>
      <c r="I57" s="22"/>
      <c r="J57" s="30">
        <v>84416.22</v>
      </c>
      <c r="K57" s="30">
        <v>0</v>
      </c>
      <c r="L57" s="22">
        <v>0</v>
      </c>
      <c r="M57" s="30">
        <v>0</v>
      </c>
      <c r="N57" s="31" t="s">
        <v>21</v>
      </c>
      <c r="O57" s="9"/>
      <c r="P57" s="11"/>
      <c r="Q57" s="11"/>
      <c r="R57" s="11"/>
    </row>
    <row r="58" spans="1:18" s="10" customFormat="1" x14ac:dyDescent="0.2">
      <c r="A58" s="9"/>
      <c r="B58" s="27" t="s">
        <v>107</v>
      </c>
      <c r="C58" s="28" t="s">
        <v>108</v>
      </c>
      <c r="D58" s="29">
        <v>67960.31</v>
      </c>
      <c r="E58" s="30">
        <v>0</v>
      </c>
      <c r="F58" s="30">
        <v>0</v>
      </c>
      <c r="G58" s="30">
        <v>0</v>
      </c>
      <c r="H58" s="30">
        <v>0</v>
      </c>
      <c r="I58" s="22"/>
      <c r="J58" s="30">
        <v>67960.31</v>
      </c>
      <c r="K58" s="30">
        <v>0</v>
      </c>
      <c r="L58" s="22">
        <v>0</v>
      </c>
      <c r="M58" s="30">
        <v>0</v>
      </c>
      <c r="N58" s="31" t="s">
        <v>21</v>
      </c>
      <c r="O58" s="9"/>
      <c r="P58" s="11"/>
      <c r="Q58" s="11"/>
      <c r="R58" s="11"/>
    </row>
    <row r="59" spans="1:18" s="10" customFormat="1" x14ac:dyDescent="0.2">
      <c r="A59" s="9"/>
      <c r="B59" s="27" t="s">
        <v>109</v>
      </c>
      <c r="C59" s="28" t="s">
        <v>110</v>
      </c>
      <c r="D59" s="29">
        <v>68597.55</v>
      </c>
      <c r="E59" s="30">
        <v>0</v>
      </c>
      <c r="F59" s="30">
        <v>0</v>
      </c>
      <c r="G59" s="30">
        <v>0</v>
      </c>
      <c r="H59" s="30">
        <v>0</v>
      </c>
      <c r="I59" s="22"/>
      <c r="J59" s="30">
        <v>68597.55</v>
      </c>
      <c r="K59" s="30">
        <v>0</v>
      </c>
      <c r="L59" s="22">
        <v>0</v>
      </c>
      <c r="M59" s="30">
        <v>0</v>
      </c>
      <c r="N59" s="31" t="s">
        <v>21</v>
      </c>
      <c r="O59" s="9"/>
      <c r="P59" s="11"/>
      <c r="Q59" s="11"/>
      <c r="R59" s="11"/>
    </row>
    <row r="60" spans="1:18" s="10" customFormat="1" x14ac:dyDescent="0.2">
      <c r="A60" s="9"/>
      <c r="B60" s="27" t="s">
        <v>111</v>
      </c>
      <c r="C60" s="28" t="s">
        <v>112</v>
      </c>
      <c r="D60" s="29">
        <v>68597.55</v>
      </c>
      <c r="E60" s="30">
        <v>0</v>
      </c>
      <c r="F60" s="30">
        <v>0</v>
      </c>
      <c r="G60" s="30">
        <v>0</v>
      </c>
      <c r="H60" s="30">
        <v>0</v>
      </c>
      <c r="I60" s="22"/>
      <c r="J60" s="30">
        <v>68597.55</v>
      </c>
      <c r="K60" s="30">
        <v>0</v>
      </c>
      <c r="L60" s="22">
        <v>0</v>
      </c>
      <c r="M60" s="30">
        <v>0</v>
      </c>
      <c r="N60" s="31" t="s">
        <v>21</v>
      </c>
      <c r="O60" s="9"/>
      <c r="P60" s="11"/>
      <c r="Q60" s="11"/>
      <c r="R60" s="11"/>
    </row>
    <row r="61" spans="1:18" s="10" customFormat="1" x14ac:dyDescent="0.2">
      <c r="A61" s="9"/>
      <c r="B61" s="27" t="s">
        <v>113</v>
      </c>
      <c r="C61" s="28" t="s">
        <v>114</v>
      </c>
      <c r="D61" s="29">
        <v>68597.55</v>
      </c>
      <c r="E61" s="30">
        <v>0</v>
      </c>
      <c r="F61" s="30">
        <v>0</v>
      </c>
      <c r="G61" s="30">
        <v>0</v>
      </c>
      <c r="H61" s="30">
        <v>0</v>
      </c>
      <c r="I61" s="22"/>
      <c r="J61" s="30">
        <v>68597.55</v>
      </c>
      <c r="K61" s="30">
        <v>0</v>
      </c>
      <c r="L61" s="22">
        <v>0</v>
      </c>
      <c r="M61" s="30">
        <v>0</v>
      </c>
      <c r="N61" s="31" t="s">
        <v>21</v>
      </c>
      <c r="O61" s="9"/>
      <c r="P61" s="11"/>
      <c r="Q61" s="11"/>
      <c r="R61" s="11"/>
    </row>
    <row r="62" spans="1:18" s="10" customFormat="1" x14ac:dyDescent="0.2">
      <c r="A62" s="9"/>
      <c r="B62" s="27" t="s">
        <v>115</v>
      </c>
      <c r="C62" s="28" t="s">
        <v>116</v>
      </c>
      <c r="D62" s="29">
        <v>68597.55</v>
      </c>
      <c r="E62" s="30">
        <v>0</v>
      </c>
      <c r="F62" s="30">
        <v>0</v>
      </c>
      <c r="G62" s="30">
        <v>0</v>
      </c>
      <c r="H62" s="30">
        <v>0</v>
      </c>
      <c r="I62" s="22"/>
      <c r="J62" s="30">
        <v>68597.55</v>
      </c>
      <c r="K62" s="30">
        <v>0</v>
      </c>
      <c r="L62" s="22">
        <v>0</v>
      </c>
      <c r="M62" s="30">
        <v>0</v>
      </c>
      <c r="N62" s="31" t="s">
        <v>21</v>
      </c>
      <c r="O62" s="9"/>
      <c r="P62" s="11"/>
      <c r="Q62" s="11"/>
      <c r="R62" s="11"/>
    </row>
    <row r="63" spans="1:18" s="10" customFormat="1" x14ac:dyDescent="0.2">
      <c r="A63" s="9"/>
      <c r="B63" s="27" t="s">
        <v>117</v>
      </c>
      <c r="C63" s="28" t="s">
        <v>118</v>
      </c>
      <c r="D63" s="29">
        <v>68597.55</v>
      </c>
      <c r="E63" s="30">
        <v>0</v>
      </c>
      <c r="F63" s="30">
        <v>0</v>
      </c>
      <c r="G63" s="30">
        <v>0</v>
      </c>
      <c r="H63" s="30">
        <v>0</v>
      </c>
      <c r="I63" s="22"/>
      <c r="J63" s="30">
        <v>68597.55</v>
      </c>
      <c r="K63" s="30">
        <v>0</v>
      </c>
      <c r="L63" s="22">
        <v>0</v>
      </c>
      <c r="M63" s="30">
        <v>0</v>
      </c>
      <c r="N63" s="31" t="s">
        <v>21</v>
      </c>
      <c r="O63" s="9"/>
      <c r="P63" s="11"/>
      <c r="Q63" s="11"/>
      <c r="R63" s="11"/>
    </row>
    <row r="64" spans="1:18" s="10" customFormat="1" x14ac:dyDescent="0.2">
      <c r="A64" s="9"/>
      <c r="B64" s="27" t="s">
        <v>119</v>
      </c>
      <c r="C64" s="28" t="s">
        <v>120</v>
      </c>
      <c r="D64" s="29">
        <v>68597.55</v>
      </c>
      <c r="E64" s="30">
        <v>0</v>
      </c>
      <c r="F64" s="30">
        <v>0</v>
      </c>
      <c r="G64" s="30">
        <v>0</v>
      </c>
      <c r="H64" s="30">
        <v>0</v>
      </c>
      <c r="I64" s="22"/>
      <c r="J64" s="30">
        <v>68597.55</v>
      </c>
      <c r="K64" s="30">
        <v>0</v>
      </c>
      <c r="L64" s="22">
        <v>0</v>
      </c>
      <c r="M64" s="30">
        <v>0</v>
      </c>
      <c r="N64" s="31" t="s">
        <v>21</v>
      </c>
      <c r="O64" s="9"/>
      <c r="P64" s="11"/>
      <c r="Q64" s="11"/>
      <c r="R64" s="11"/>
    </row>
    <row r="65" spans="1:18" s="10" customFormat="1" x14ac:dyDescent="0.2">
      <c r="A65" s="9"/>
      <c r="B65" s="27" t="s">
        <v>121</v>
      </c>
      <c r="C65" s="28" t="s">
        <v>122</v>
      </c>
      <c r="D65" s="29">
        <v>80035.83</v>
      </c>
      <c r="E65" s="30">
        <v>0</v>
      </c>
      <c r="F65" s="30">
        <v>0</v>
      </c>
      <c r="G65" s="30">
        <v>0</v>
      </c>
      <c r="H65" s="30">
        <v>0</v>
      </c>
      <c r="I65" s="22"/>
      <c r="J65" s="30">
        <v>80035.83</v>
      </c>
      <c r="K65" s="30">
        <v>0</v>
      </c>
      <c r="L65" s="22">
        <v>0</v>
      </c>
      <c r="M65" s="30">
        <v>0</v>
      </c>
      <c r="N65" s="31" t="s">
        <v>21</v>
      </c>
      <c r="O65" s="9"/>
      <c r="P65" s="11"/>
      <c r="Q65" s="11"/>
      <c r="R65" s="11"/>
    </row>
    <row r="66" spans="1:18" s="10" customFormat="1" x14ac:dyDescent="0.2">
      <c r="A66" s="9"/>
      <c r="B66" s="27" t="s">
        <v>123</v>
      </c>
      <c r="C66" s="28" t="s">
        <v>124</v>
      </c>
      <c r="D66" s="29">
        <v>65561.27</v>
      </c>
      <c r="E66" s="30">
        <v>0</v>
      </c>
      <c r="F66" s="30">
        <v>0</v>
      </c>
      <c r="G66" s="30">
        <v>0</v>
      </c>
      <c r="H66" s="30">
        <v>0</v>
      </c>
      <c r="I66" s="22"/>
      <c r="J66" s="30">
        <v>65561.27</v>
      </c>
      <c r="K66" s="30">
        <v>0</v>
      </c>
      <c r="L66" s="22">
        <v>0</v>
      </c>
      <c r="M66" s="30">
        <v>0</v>
      </c>
      <c r="N66" s="31" t="s">
        <v>21</v>
      </c>
      <c r="O66" s="9"/>
      <c r="P66" s="11"/>
      <c r="Q66" s="11"/>
      <c r="R66" s="11"/>
    </row>
    <row r="67" spans="1:18" s="10" customFormat="1" x14ac:dyDescent="0.2">
      <c r="A67" s="9"/>
      <c r="B67" s="27" t="s">
        <v>125</v>
      </c>
      <c r="C67" s="28" t="s">
        <v>126</v>
      </c>
      <c r="D67" s="29">
        <v>111828.47</v>
      </c>
      <c r="E67" s="30">
        <v>0</v>
      </c>
      <c r="F67" s="30">
        <v>0</v>
      </c>
      <c r="G67" s="30">
        <v>0</v>
      </c>
      <c r="H67" s="30">
        <v>0</v>
      </c>
      <c r="I67" s="22"/>
      <c r="J67" s="30">
        <v>111828.47</v>
      </c>
      <c r="K67" s="30">
        <v>0</v>
      </c>
      <c r="L67" s="22">
        <v>0</v>
      </c>
      <c r="M67" s="30">
        <v>0</v>
      </c>
      <c r="N67" s="31" t="s">
        <v>21</v>
      </c>
      <c r="O67" s="9"/>
      <c r="P67" s="11"/>
      <c r="Q67" s="11"/>
      <c r="R67" s="11"/>
    </row>
    <row r="68" spans="1:18" s="10" customFormat="1" x14ac:dyDescent="0.2">
      <c r="A68" s="9"/>
      <c r="B68" s="27" t="s">
        <v>127</v>
      </c>
      <c r="C68" s="28" t="s">
        <v>128</v>
      </c>
      <c r="D68" s="29">
        <v>68597.55</v>
      </c>
      <c r="E68" s="30">
        <v>0</v>
      </c>
      <c r="F68" s="30">
        <v>0</v>
      </c>
      <c r="G68" s="30">
        <v>0</v>
      </c>
      <c r="H68" s="30">
        <v>0</v>
      </c>
      <c r="I68" s="22"/>
      <c r="J68" s="30">
        <v>68597.55</v>
      </c>
      <c r="K68" s="30">
        <v>0</v>
      </c>
      <c r="L68" s="22">
        <v>0</v>
      </c>
      <c r="M68" s="30">
        <v>0</v>
      </c>
      <c r="N68" s="31" t="s">
        <v>21</v>
      </c>
      <c r="O68" s="9"/>
      <c r="P68" s="11"/>
      <c r="Q68" s="11"/>
      <c r="R68" s="11"/>
    </row>
    <row r="69" spans="1:18" s="10" customFormat="1" x14ac:dyDescent="0.2">
      <c r="A69" s="9"/>
      <c r="B69" s="27" t="s">
        <v>129</v>
      </c>
      <c r="C69" s="28" t="s">
        <v>130</v>
      </c>
      <c r="D69" s="29">
        <v>68597.55</v>
      </c>
      <c r="E69" s="30">
        <v>0</v>
      </c>
      <c r="F69" s="30">
        <v>0</v>
      </c>
      <c r="G69" s="30">
        <v>0</v>
      </c>
      <c r="H69" s="30">
        <v>0</v>
      </c>
      <c r="I69" s="22"/>
      <c r="J69" s="30">
        <v>68597.55</v>
      </c>
      <c r="K69" s="30">
        <v>0</v>
      </c>
      <c r="L69" s="22">
        <v>0</v>
      </c>
      <c r="M69" s="30">
        <v>0</v>
      </c>
      <c r="N69" s="31" t="s">
        <v>21</v>
      </c>
      <c r="O69" s="9"/>
      <c r="P69" s="11"/>
      <c r="Q69" s="11"/>
      <c r="R69" s="11"/>
    </row>
    <row r="70" spans="1:18" s="10" customFormat="1" x14ac:dyDescent="0.2">
      <c r="A70" s="9"/>
      <c r="B70" s="27" t="s">
        <v>131</v>
      </c>
      <c r="C70" s="28" t="s">
        <v>132</v>
      </c>
      <c r="D70" s="29">
        <v>68597.55</v>
      </c>
      <c r="E70" s="30">
        <v>0</v>
      </c>
      <c r="F70" s="30">
        <v>0</v>
      </c>
      <c r="G70" s="30">
        <v>0</v>
      </c>
      <c r="H70" s="30">
        <v>0</v>
      </c>
      <c r="I70" s="22"/>
      <c r="J70" s="30">
        <v>68597.55</v>
      </c>
      <c r="K70" s="30">
        <v>0</v>
      </c>
      <c r="L70" s="22">
        <v>0</v>
      </c>
      <c r="M70" s="30">
        <v>0</v>
      </c>
      <c r="N70" s="31" t="s">
        <v>21</v>
      </c>
      <c r="O70" s="9"/>
      <c r="P70" s="11"/>
      <c r="Q70" s="11"/>
      <c r="R70" s="11"/>
    </row>
    <row r="71" spans="1:18" s="10" customFormat="1" x14ac:dyDescent="0.2">
      <c r="A71" s="9"/>
      <c r="B71" s="27" t="s">
        <v>133</v>
      </c>
      <c r="C71" s="28" t="s">
        <v>134</v>
      </c>
      <c r="D71" s="29">
        <v>68597.55</v>
      </c>
      <c r="E71" s="30">
        <v>0</v>
      </c>
      <c r="F71" s="30">
        <v>0</v>
      </c>
      <c r="G71" s="30">
        <v>0</v>
      </c>
      <c r="H71" s="30">
        <v>0</v>
      </c>
      <c r="I71" s="22"/>
      <c r="J71" s="30">
        <v>68597.55</v>
      </c>
      <c r="K71" s="30">
        <v>0</v>
      </c>
      <c r="L71" s="22">
        <v>0</v>
      </c>
      <c r="M71" s="30">
        <v>0</v>
      </c>
      <c r="N71" s="31" t="s">
        <v>21</v>
      </c>
      <c r="O71" s="9"/>
      <c r="P71" s="11"/>
      <c r="Q71" s="11"/>
      <c r="R71" s="11"/>
    </row>
    <row r="72" spans="1:18" s="10" customFormat="1" x14ac:dyDescent="0.2">
      <c r="A72" s="9"/>
      <c r="B72" s="27" t="s">
        <v>135</v>
      </c>
      <c r="C72" s="28" t="s">
        <v>136</v>
      </c>
      <c r="D72" s="29">
        <v>68597.55</v>
      </c>
      <c r="E72" s="30">
        <v>0</v>
      </c>
      <c r="F72" s="30">
        <v>0</v>
      </c>
      <c r="G72" s="30">
        <v>0</v>
      </c>
      <c r="H72" s="30">
        <v>0</v>
      </c>
      <c r="I72" s="22"/>
      <c r="J72" s="30">
        <v>68597.55</v>
      </c>
      <c r="K72" s="30">
        <v>0</v>
      </c>
      <c r="L72" s="22">
        <v>0</v>
      </c>
      <c r="M72" s="30">
        <v>0</v>
      </c>
      <c r="N72" s="31" t="s">
        <v>21</v>
      </c>
      <c r="O72" s="9"/>
      <c r="P72" s="11"/>
      <c r="Q72" s="11"/>
      <c r="R72" s="11"/>
    </row>
    <row r="73" spans="1:18" s="10" customFormat="1" x14ac:dyDescent="0.2">
      <c r="A73" s="9"/>
      <c r="B73" s="27" t="s">
        <v>137</v>
      </c>
      <c r="C73" s="28" t="s">
        <v>138</v>
      </c>
      <c r="D73" s="29">
        <v>68597.55</v>
      </c>
      <c r="E73" s="30">
        <v>0</v>
      </c>
      <c r="F73" s="30">
        <v>0</v>
      </c>
      <c r="G73" s="30">
        <v>0</v>
      </c>
      <c r="H73" s="30">
        <v>0</v>
      </c>
      <c r="I73" s="22"/>
      <c r="J73" s="30">
        <v>68597.55</v>
      </c>
      <c r="K73" s="30">
        <v>0</v>
      </c>
      <c r="L73" s="22">
        <v>0</v>
      </c>
      <c r="M73" s="30">
        <v>0</v>
      </c>
      <c r="N73" s="31" t="s">
        <v>21</v>
      </c>
      <c r="O73" s="9"/>
      <c r="P73" s="11"/>
      <c r="Q73" s="11"/>
      <c r="R73" s="11"/>
    </row>
    <row r="74" spans="1:18" s="10" customFormat="1" x14ac:dyDescent="0.2">
      <c r="A74" s="9"/>
      <c r="B74" s="27" t="s">
        <v>139</v>
      </c>
      <c r="C74" s="28" t="s">
        <v>140</v>
      </c>
      <c r="D74" s="29">
        <v>78150.87</v>
      </c>
      <c r="E74" s="30">
        <v>0</v>
      </c>
      <c r="F74" s="30">
        <v>0</v>
      </c>
      <c r="G74" s="30">
        <v>0</v>
      </c>
      <c r="H74" s="30">
        <v>0</v>
      </c>
      <c r="I74" s="22"/>
      <c r="J74" s="30">
        <v>78150.87</v>
      </c>
      <c r="K74" s="30">
        <v>0</v>
      </c>
      <c r="L74" s="22">
        <v>0</v>
      </c>
      <c r="M74" s="30">
        <v>0</v>
      </c>
      <c r="N74" s="31" t="s">
        <v>21</v>
      </c>
      <c r="O74" s="9"/>
      <c r="P74" s="11"/>
      <c r="Q74" s="11"/>
      <c r="R74" s="11"/>
    </row>
    <row r="75" spans="1:18" s="10" customFormat="1" x14ac:dyDescent="0.2">
      <c r="A75" s="9"/>
      <c r="B75" s="27" t="s">
        <v>141</v>
      </c>
      <c r="C75" s="28" t="s">
        <v>142</v>
      </c>
      <c r="D75" s="29">
        <v>2035000</v>
      </c>
      <c r="E75" s="30">
        <v>0</v>
      </c>
      <c r="F75" s="30">
        <v>0</v>
      </c>
      <c r="G75" s="30">
        <v>0</v>
      </c>
      <c r="H75" s="30">
        <v>0</v>
      </c>
      <c r="I75" s="22"/>
      <c r="J75" s="30">
        <v>2035000</v>
      </c>
      <c r="K75" s="30">
        <v>0</v>
      </c>
      <c r="L75" s="22">
        <v>0</v>
      </c>
      <c r="M75" s="30">
        <v>0</v>
      </c>
      <c r="N75" s="31" t="s">
        <v>21</v>
      </c>
      <c r="O75" s="9"/>
      <c r="P75" s="11"/>
      <c r="Q75" s="11"/>
      <c r="R75" s="11"/>
    </row>
    <row r="76" spans="1:18" s="10" customFormat="1" x14ac:dyDescent="0.2">
      <c r="A76" s="9"/>
      <c r="B76" s="27" t="s">
        <v>143</v>
      </c>
      <c r="C76" s="28" t="s">
        <v>144</v>
      </c>
      <c r="D76" s="29">
        <v>309470.09999999998</v>
      </c>
      <c r="E76" s="30">
        <v>0</v>
      </c>
      <c r="F76" s="30">
        <v>0</v>
      </c>
      <c r="G76" s="30">
        <v>0</v>
      </c>
      <c r="H76" s="30">
        <v>0</v>
      </c>
      <c r="I76" s="22"/>
      <c r="J76" s="30">
        <v>309470.09999999998</v>
      </c>
      <c r="K76" s="30">
        <v>0</v>
      </c>
      <c r="L76" s="22">
        <v>0</v>
      </c>
      <c r="M76" s="30">
        <v>0</v>
      </c>
      <c r="N76" s="31" t="s">
        <v>21</v>
      </c>
      <c r="O76" s="9"/>
      <c r="P76" s="11"/>
      <c r="Q76" s="11"/>
      <c r="R76" s="11"/>
    </row>
    <row r="77" spans="1:18" s="10" customFormat="1" x14ac:dyDescent="0.2">
      <c r="A77" s="9"/>
      <c r="B77" s="27" t="s">
        <v>145</v>
      </c>
      <c r="C77" s="28" t="s">
        <v>146</v>
      </c>
      <c r="D77" s="29">
        <v>129717</v>
      </c>
      <c r="E77" s="30">
        <v>0</v>
      </c>
      <c r="F77" s="30">
        <v>0</v>
      </c>
      <c r="G77" s="30">
        <v>0</v>
      </c>
      <c r="H77" s="30">
        <v>0</v>
      </c>
      <c r="I77" s="22"/>
      <c r="J77" s="30">
        <v>129717</v>
      </c>
      <c r="K77" s="30">
        <v>0</v>
      </c>
      <c r="L77" s="22">
        <v>0</v>
      </c>
      <c r="M77" s="30">
        <v>0</v>
      </c>
      <c r="N77" s="31" t="s">
        <v>21</v>
      </c>
      <c r="O77" s="9"/>
      <c r="P77" s="11"/>
      <c r="Q77" s="11"/>
      <c r="R77" s="11"/>
    </row>
    <row r="78" spans="1:18" s="10" customFormat="1" x14ac:dyDescent="0.2">
      <c r="A78" s="9"/>
      <c r="B78" s="27" t="s">
        <v>147</v>
      </c>
      <c r="C78" s="28" t="s">
        <v>148</v>
      </c>
      <c r="D78" s="29">
        <v>2460895.61</v>
      </c>
      <c r="E78" s="30">
        <v>0</v>
      </c>
      <c r="F78" s="30">
        <v>0</v>
      </c>
      <c r="G78" s="30">
        <v>0</v>
      </c>
      <c r="H78" s="30">
        <v>0</v>
      </c>
      <c r="I78" s="22"/>
      <c r="J78" s="30">
        <v>2460895.61</v>
      </c>
      <c r="K78" s="30">
        <v>0</v>
      </c>
      <c r="L78" s="22">
        <v>0</v>
      </c>
      <c r="M78" s="30">
        <v>0</v>
      </c>
      <c r="N78" s="31" t="s">
        <v>21</v>
      </c>
      <c r="O78" s="9"/>
      <c r="P78" s="11"/>
      <c r="Q78" s="11"/>
      <c r="R78" s="11"/>
    </row>
    <row r="79" spans="1:18" s="10" customFormat="1" x14ac:dyDescent="0.2">
      <c r="A79" s="9"/>
      <c r="B79" s="27" t="s">
        <v>149</v>
      </c>
      <c r="C79" s="28" t="s">
        <v>150</v>
      </c>
      <c r="D79" s="29">
        <v>394189.58</v>
      </c>
      <c r="E79" s="30">
        <v>0</v>
      </c>
      <c r="F79" s="30">
        <v>0</v>
      </c>
      <c r="G79" s="30">
        <v>0</v>
      </c>
      <c r="H79" s="30">
        <v>0</v>
      </c>
      <c r="I79" s="22"/>
      <c r="J79" s="30">
        <v>394189.58</v>
      </c>
      <c r="K79" s="30">
        <v>0</v>
      </c>
      <c r="L79" s="22">
        <v>0</v>
      </c>
      <c r="M79" s="30">
        <v>0</v>
      </c>
      <c r="N79" s="31" t="s">
        <v>21</v>
      </c>
      <c r="O79" s="9"/>
      <c r="P79" s="11"/>
      <c r="Q79" s="11"/>
      <c r="R79" s="11"/>
    </row>
    <row r="80" spans="1:18" s="10" customFormat="1" x14ac:dyDescent="0.2">
      <c r="A80" s="9"/>
      <c r="B80" s="27" t="s">
        <v>151</v>
      </c>
      <c r="C80" s="28" t="s">
        <v>152</v>
      </c>
      <c r="D80" s="29">
        <v>43255.7</v>
      </c>
      <c r="E80" s="30">
        <v>0</v>
      </c>
      <c r="F80" s="30">
        <v>0</v>
      </c>
      <c r="G80" s="30">
        <v>0</v>
      </c>
      <c r="H80" s="30">
        <v>0</v>
      </c>
      <c r="I80" s="22"/>
      <c r="J80" s="30">
        <v>43255.7</v>
      </c>
      <c r="K80" s="30">
        <v>0</v>
      </c>
      <c r="L80" s="22">
        <v>0</v>
      </c>
      <c r="M80" s="30">
        <v>0</v>
      </c>
      <c r="N80" s="31" t="s">
        <v>21</v>
      </c>
      <c r="O80" s="9"/>
      <c r="P80" s="11"/>
      <c r="Q80" s="11"/>
      <c r="R80" s="11"/>
    </row>
    <row r="81" spans="1:18" s="10" customFormat="1" x14ac:dyDescent="0.2">
      <c r="A81" s="9"/>
      <c r="B81" s="27" t="s">
        <v>153</v>
      </c>
      <c r="C81" s="28" t="s">
        <v>154</v>
      </c>
      <c r="D81" s="29">
        <v>361622.69</v>
      </c>
      <c r="E81" s="30">
        <v>0</v>
      </c>
      <c r="F81" s="30">
        <v>0</v>
      </c>
      <c r="G81" s="30">
        <v>0</v>
      </c>
      <c r="H81" s="30">
        <v>0</v>
      </c>
      <c r="I81" s="22"/>
      <c r="J81" s="30">
        <v>361622.69</v>
      </c>
      <c r="K81" s="30">
        <v>0</v>
      </c>
      <c r="L81" s="22">
        <v>0</v>
      </c>
      <c r="M81" s="30">
        <v>0</v>
      </c>
      <c r="N81" s="31" t="s">
        <v>21</v>
      </c>
      <c r="O81" s="9"/>
      <c r="P81" s="11"/>
      <c r="Q81" s="11"/>
      <c r="R81" s="11"/>
    </row>
    <row r="82" spans="1:18" s="10" customFormat="1" x14ac:dyDescent="0.2">
      <c r="A82" s="9"/>
      <c r="B82" s="27" t="s">
        <v>155</v>
      </c>
      <c r="C82" s="28" t="s">
        <v>156</v>
      </c>
      <c r="D82" s="29">
        <v>528833.77</v>
      </c>
      <c r="E82" s="30">
        <v>0</v>
      </c>
      <c r="F82" s="30">
        <v>0</v>
      </c>
      <c r="G82" s="30">
        <v>0</v>
      </c>
      <c r="H82" s="30">
        <v>0</v>
      </c>
      <c r="I82" s="22"/>
      <c r="J82" s="30">
        <v>528833.77</v>
      </c>
      <c r="K82" s="30">
        <v>0</v>
      </c>
      <c r="L82" s="22">
        <v>0</v>
      </c>
      <c r="M82" s="30">
        <v>0</v>
      </c>
      <c r="N82" s="31" t="s">
        <v>21</v>
      </c>
      <c r="O82" s="9"/>
      <c r="P82" s="11"/>
      <c r="Q82" s="11"/>
      <c r="R82" s="11"/>
    </row>
    <row r="83" spans="1:18" s="10" customFormat="1" x14ac:dyDescent="0.2">
      <c r="A83" s="9"/>
      <c r="B83" s="27" t="s">
        <v>157</v>
      </c>
      <c r="C83" s="28" t="s">
        <v>158</v>
      </c>
      <c r="D83" s="29">
        <v>249277.83</v>
      </c>
      <c r="E83" s="30">
        <v>0</v>
      </c>
      <c r="F83" s="30">
        <v>0</v>
      </c>
      <c r="G83" s="30">
        <v>0</v>
      </c>
      <c r="H83" s="30">
        <v>0</v>
      </c>
      <c r="I83" s="22"/>
      <c r="J83" s="30">
        <v>249277.83</v>
      </c>
      <c r="K83" s="30">
        <v>0</v>
      </c>
      <c r="L83" s="22">
        <v>0</v>
      </c>
      <c r="M83" s="30">
        <v>0</v>
      </c>
      <c r="N83" s="31" t="s">
        <v>21</v>
      </c>
      <c r="O83" s="9"/>
      <c r="P83" s="11"/>
      <c r="Q83" s="11"/>
      <c r="R83" s="11"/>
    </row>
    <row r="84" spans="1:18" s="10" customFormat="1" x14ac:dyDescent="0.2">
      <c r="A84" s="9"/>
      <c r="B84" s="27" t="s">
        <v>159</v>
      </c>
      <c r="C84" s="28" t="s">
        <v>160</v>
      </c>
      <c r="D84" s="29">
        <v>1680895.23</v>
      </c>
      <c r="E84" s="30">
        <v>0</v>
      </c>
      <c r="F84" s="30">
        <v>0</v>
      </c>
      <c r="G84" s="30">
        <v>0</v>
      </c>
      <c r="H84" s="30">
        <v>0</v>
      </c>
      <c r="I84" s="22"/>
      <c r="J84" s="30">
        <v>1680895.23</v>
      </c>
      <c r="K84" s="30">
        <v>0</v>
      </c>
      <c r="L84" s="22">
        <v>0</v>
      </c>
      <c r="M84" s="30">
        <v>0</v>
      </c>
      <c r="N84" s="31" t="s">
        <v>21</v>
      </c>
      <c r="O84" s="9"/>
      <c r="P84" s="11"/>
      <c r="Q84" s="11"/>
      <c r="R84" s="11"/>
    </row>
    <row r="85" spans="1:18" s="10" customFormat="1" x14ac:dyDescent="0.2">
      <c r="A85" s="9"/>
      <c r="B85" s="27" t="s">
        <v>161</v>
      </c>
      <c r="C85" s="28" t="s">
        <v>162</v>
      </c>
      <c r="D85" s="29">
        <v>88960.45</v>
      </c>
      <c r="E85" s="30">
        <v>0</v>
      </c>
      <c r="F85" s="30">
        <v>0</v>
      </c>
      <c r="G85" s="30">
        <v>0</v>
      </c>
      <c r="H85" s="30">
        <v>0</v>
      </c>
      <c r="I85" s="22"/>
      <c r="J85" s="30">
        <v>88960.45</v>
      </c>
      <c r="K85" s="30">
        <v>0</v>
      </c>
      <c r="L85" s="22">
        <v>0</v>
      </c>
      <c r="M85" s="30">
        <v>0</v>
      </c>
      <c r="N85" s="31" t="s">
        <v>21</v>
      </c>
      <c r="O85" s="9"/>
      <c r="P85" s="11"/>
      <c r="Q85" s="11"/>
      <c r="R85" s="11"/>
    </row>
    <row r="86" spans="1:18" s="10" customFormat="1" x14ac:dyDescent="0.2">
      <c r="A86" s="9"/>
      <c r="B86" s="27" t="s">
        <v>163</v>
      </c>
      <c r="C86" s="28" t="s">
        <v>164</v>
      </c>
      <c r="D86" s="29">
        <v>145498.56</v>
      </c>
      <c r="E86" s="30">
        <v>0</v>
      </c>
      <c r="F86" s="30">
        <v>0</v>
      </c>
      <c r="G86" s="30">
        <v>0</v>
      </c>
      <c r="H86" s="30">
        <v>0</v>
      </c>
      <c r="I86" s="22"/>
      <c r="J86" s="30">
        <v>145498.56</v>
      </c>
      <c r="K86" s="30">
        <v>0</v>
      </c>
      <c r="L86" s="22">
        <v>0</v>
      </c>
      <c r="M86" s="30">
        <v>0</v>
      </c>
      <c r="N86" s="31" t="s">
        <v>21</v>
      </c>
      <c r="O86" s="9"/>
      <c r="P86" s="11"/>
      <c r="Q86" s="11"/>
      <c r="R86" s="11"/>
    </row>
    <row r="87" spans="1:18" s="10" customFormat="1" x14ac:dyDescent="0.2">
      <c r="A87" s="9"/>
      <c r="B87" s="27" t="s">
        <v>165</v>
      </c>
      <c r="C87" s="28" t="s">
        <v>166</v>
      </c>
      <c r="D87" s="29">
        <v>23987401.199999999</v>
      </c>
      <c r="E87" s="30">
        <v>0</v>
      </c>
      <c r="F87" s="30">
        <v>0</v>
      </c>
      <c r="G87" s="30">
        <v>0</v>
      </c>
      <c r="H87" s="30">
        <v>0</v>
      </c>
      <c r="I87" s="22"/>
      <c r="J87" s="30">
        <v>23987401.199999999</v>
      </c>
      <c r="K87" s="30">
        <v>0</v>
      </c>
      <c r="L87" s="22">
        <v>0</v>
      </c>
      <c r="M87" s="30">
        <v>0</v>
      </c>
      <c r="N87" s="31" t="s">
        <v>21</v>
      </c>
      <c r="O87" s="9"/>
      <c r="P87" s="11"/>
      <c r="Q87" s="11"/>
      <c r="R87" s="11"/>
    </row>
    <row r="88" spans="1:18" s="10" customFormat="1" x14ac:dyDescent="0.2">
      <c r="A88" s="9"/>
      <c r="B88" s="27" t="s">
        <v>167</v>
      </c>
      <c r="C88" s="28" t="s">
        <v>168</v>
      </c>
      <c r="D88" s="29">
        <v>1152112.5</v>
      </c>
      <c r="E88" s="30">
        <v>0</v>
      </c>
      <c r="F88" s="30">
        <v>0</v>
      </c>
      <c r="G88" s="30">
        <v>0</v>
      </c>
      <c r="H88" s="30">
        <v>0</v>
      </c>
      <c r="I88" s="22"/>
      <c r="J88" s="30">
        <v>1152112.5</v>
      </c>
      <c r="K88" s="30">
        <v>0</v>
      </c>
      <c r="L88" s="22">
        <v>0</v>
      </c>
      <c r="M88" s="30">
        <v>0</v>
      </c>
      <c r="N88" s="31" t="s">
        <v>21</v>
      </c>
      <c r="O88" s="9"/>
      <c r="P88" s="11"/>
      <c r="Q88" s="11"/>
      <c r="R88" s="11"/>
    </row>
    <row r="89" spans="1:18" s="10" customFormat="1" x14ac:dyDescent="0.2">
      <c r="A89" s="9"/>
      <c r="B89" s="27" t="s">
        <v>169</v>
      </c>
      <c r="C89" s="28" t="s">
        <v>170</v>
      </c>
      <c r="D89" s="29">
        <v>915405.75</v>
      </c>
      <c r="E89" s="30">
        <v>0</v>
      </c>
      <c r="F89" s="30">
        <v>0</v>
      </c>
      <c r="G89" s="30">
        <v>0</v>
      </c>
      <c r="H89" s="30">
        <v>0</v>
      </c>
      <c r="I89" s="22"/>
      <c r="J89" s="30">
        <v>915405.75</v>
      </c>
      <c r="K89" s="30">
        <v>0</v>
      </c>
      <c r="L89" s="22">
        <v>0</v>
      </c>
      <c r="M89" s="30">
        <v>0</v>
      </c>
      <c r="N89" s="31" t="s">
        <v>21</v>
      </c>
      <c r="O89" s="9"/>
      <c r="P89" s="11"/>
      <c r="Q89" s="11"/>
      <c r="R89" s="11"/>
    </row>
    <row r="90" spans="1:18" s="10" customFormat="1" x14ac:dyDescent="0.2">
      <c r="A90" s="9"/>
      <c r="B90" s="27" t="s">
        <v>171</v>
      </c>
      <c r="C90" s="28" t="s">
        <v>172</v>
      </c>
      <c r="D90" s="29">
        <v>762489</v>
      </c>
      <c r="E90" s="30">
        <v>0</v>
      </c>
      <c r="F90" s="30">
        <v>0</v>
      </c>
      <c r="G90" s="30">
        <v>0</v>
      </c>
      <c r="H90" s="30">
        <v>0</v>
      </c>
      <c r="I90" s="22"/>
      <c r="J90" s="30">
        <v>762489</v>
      </c>
      <c r="K90" s="30">
        <v>0</v>
      </c>
      <c r="L90" s="22">
        <v>0</v>
      </c>
      <c r="M90" s="30">
        <v>0</v>
      </c>
      <c r="N90" s="31" t="s">
        <v>21</v>
      </c>
      <c r="O90" s="9"/>
      <c r="P90" s="11"/>
      <c r="Q90" s="11"/>
      <c r="R90" s="11"/>
    </row>
    <row r="91" spans="1:18" s="10" customFormat="1" x14ac:dyDescent="0.2">
      <c r="A91" s="9"/>
      <c r="B91" s="27" t="s">
        <v>173</v>
      </c>
      <c r="C91" s="28" t="s">
        <v>174</v>
      </c>
      <c r="D91" s="29">
        <v>782040</v>
      </c>
      <c r="E91" s="30">
        <v>0</v>
      </c>
      <c r="F91" s="30">
        <v>0</v>
      </c>
      <c r="G91" s="30">
        <v>0</v>
      </c>
      <c r="H91" s="30">
        <v>0</v>
      </c>
      <c r="I91" s="22"/>
      <c r="J91" s="30">
        <v>782040</v>
      </c>
      <c r="K91" s="30">
        <v>0</v>
      </c>
      <c r="L91" s="22">
        <v>0</v>
      </c>
      <c r="M91" s="30">
        <v>0</v>
      </c>
      <c r="N91" s="31" t="s">
        <v>21</v>
      </c>
      <c r="O91" s="9"/>
      <c r="P91" s="11"/>
      <c r="Q91" s="11"/>
      <c r="R91" s="11"/>
    </row>
    <row r="92" spans="1:18" s="10" customFormat="1" x14ac:dyDescent="0.2">
      <c r="A92" s="9"/>
      <c r="B92" s="27" t="s">
        <v>175</v>
      </c>
      <c r="C92" s="28" t="s">
        <v>176</v>
      </c>
      <c r="D92" s="29">
        <v>2962814.4</v>
      </c>
      <c r="E92" s="30">
        <v>0</v>
      </c>
      <c r="F92" s="30">
        <v>0</v>
      </c>
      <c r="G92" s="30">
        <v>0</v>
      </c>
      <c r="H92" s="30">
        <v>0</v>
      </c>
      <c r="I92" s="22"/>
      <c r="J92" s="30">
        <v>2962814.4</v>
      </c>
      <c r="K92" s="30">
        <v>0</v>
      </c>
      <c r="L92" s="22">
        <v>0</v>
      </c>
      <c r="M92" s="30">
        <v>0</v>
      </c>
      <c r="N92" s="31" t="s">
        <v>21</v>
      </c>
      <c r="O92" s="9"/>
      <c r="P92" s="11"/>
      <c r="Q92" s="11"/>
      <c r="R92" s="11"/>
    </row>
    <row r="93" spans="1:18" s="10" customFormat="1" x14ac:dyDescent="0.2">
      <c r="A93" s="9"/>
      <c r="B93" s="27" t="s">
        <v>177</v>
      </c>
      <c r="C93" s="28" t="s">
        <v>178</v>
      </c>
      <c r="D93" s="29">
        <v>2513700</v>
      </c>
      <c r="E93" s="30">
        <v>0</v>
      </c>
      <c r="F93" s="30">
        <v>0</v>
      </c>
      <c r="G93" s="30">
        <v>0</v>
      </c>
      <c r="H93" s="30">
        <v>0</v>
      </c>
      <c r="I93" s="22"/>
      <c r="J93" s="30">
        <v>2513700</v>
      </c>
      <c r="K93" s="30">
        <v>0</v>
      </c>
      <c r="L93" s="22">
        <v>0</v>
      </c>
      <c r="M93" s="30">
        <v>0</v>
      </c>
      <c r="N93" s="31" t="s">
        <v>21</v>
      </c>
      <c r="O93" s="9"/>
      <c r="P93" s="11"/>
      <c r="Q93" s="11"/>
      <c r="R93" s="11"/>
    </row>
    <row r="94" spans="1:18" s="10" customFormat="1" x14ac:dyDescent="0.2">
      <c r="A94" s="9"/>
      <c r="B94" s="27" t="s">
        <v>179</v>
      </c>
      <c r="C94" s="28" t="s">
        <v>180</v>
      </c>
      <c r="D94" s="29">
        <v>857590.65</v>
      </c>
      <c r="E94" s="30">
        <v>0</v>
      </c>
      <c r="F94" s="30">
        <v>0</v>
      </c>
      <c r="G94" s="30">
        <v>0</v>
      </c>
      <c r="H94" s="30">
        <v>0</v>
      </c>
      <c r="I94" s="22"/>
      <c r="J94" s="30">
        <v>857590.65</v>
      </c>
      <c r="K94" s="30">
        <v>0</v>
      </c>
      <c r="L94" s="22">
        <v>0</v>
      </c>
      <c r="M94" s="30">
        <v>0</v>
      </c>
      <c r="N94" s="31" t="s">
        <v>21</v>
      </c>
      <c r="O94" s="9"/>
      <c r="P94" s="11"/>
      <c r="Q94" s="11"/>
      <c r="R94" s="11"/>
    </row>
    <row r="95" spans="1:18" s="10" customFormat="1" x14ac:dyDescent="0.2">
      <c r="A95" s="9"/>
      <c r="B95" s="27" t="s">
        <v>181</v>
      </c>
      <c r="C95" s="28" t="s">
        <v>182</v>
      </c>
      <c r="D95" s="29">
        <v>1190516.25</v>
      </c>
      <c r="E95" s="30">
        <v>0</v>
      </c>
      <c r="F95" s="30">
        <v>0</v>
      </c>
      <c r="G95" s="30">
        <v>0</v>
      </c>
      <c r="H95" s="30">
        <v>0</v>
      </c>
      <c r="I95" s="22"/>
      <c r="J95" s="30">
        <v>1190516.25</v>
      </c>
      <c r="K95" s="30">
        <v>0</v>
      </c>
      <c r="L95" s="22">
        <v>0</v>
      </c>
      <c r="M95" s="30">
        <v>0</v>
      </c>
      <c r="N95" s="31" t="s">
        <v>21</v>
      </c>
      <c r="O95" s="9"/>
      <c r="P95" s="11"/>
      <c r="Q95" s="11"/>
      <c r="R95" s="11"/>
    </row>
    <row r="96" spans="1:18" s="10" customFormat="1" x14ac:dyDescent="0.2">
      <c r="A96" s="9"/>
      <c r="B96" s="27" t="s">
        <v>183</v>
      </c>
      <c r="C96" s="28" t="s">
        <v>184</v>
      </c>
      <c r="D96" s="29">
        <v>550000</v>
      </c>
      <c r="E96" s="30">
        <v>0</v>
      </c>
      <c r="F96" s="30">
        <v>0</v>
      </c>
      <c r="G96" s="30">
        <v>0</v>
      </c>
      <c r="H96" s="30">
        <v>0</v>
      </c>
      <c r="I96" s="22"/>
      <c r="J96" s="30">
        <v>550000</v>
      </c>
      <c r="K96" s="30">
        <v>0</v>
      </c>
      <c r="L96" s="22">
        <v>0</v>
      </c>
      <c r="M96" s="30">
        <v>0</v>
      </c>
      <c r="N96" s="31" t="s">
        <v>21</v>
      </c>
      <c r="O96" s="9"/>
      <c r="P96" s="11"/>
      <c r="Q96" s="11"/>
      <c r="R96" s="11"/>
    </row>
    <row r="97" spans="1:21" s="10" customFormat="1" x14ac:dyDescent="0.2">
      <c r="A97" s="9"/>
      <c r="B97" s="27" t="s">
        <v>185</v>
      </c>
      <c r="C97" s="28" t="s">
        <v>186</v>
      </c>
      <c r="D97" s="29">
        <v>340210.65</v>
      </c>
      <c r="E97" s="30">
        <v>0</v>
      </c>
      <c r="F97" s="30">
        <v>0</v>
      </c>
      <c r="G97" s="30">
        <v>0</v>
      </c>
      <c r="H97" s="30">
        <v>0</v>
      </c>
      <c r="I97" s="22"/>
      <c r="J97" s="30">
        <v>340210.65</v>
      </c>
      <c r="K97" s="30">
        <v>0</v>
      </c>
      <c r="L97" s="22">
        <v>0</v>
      </c>
      <c r="M97" s="30">
        <v>0</v>
      </c>
      <c r="N97" s="31" t="s">
        <v>21</v>
      </c>
      <c r="O97" s="9"/>
      <c r="P97" s="11"/>
      <c r="Q97" s="11"/>
      <c r="R97" s="11"/>
    </row>
    <row r="98" spans="1:21" s="10" customFormat="1" x14ac:dyDescent="0.2">
      <c r="A98" s="9"/>
      <c r="B98" s="27" t="s">
        <v>187</v>
      </c>
      <c r="C98" s="28" t="s">
        <v>188</v>
      </c>
      <c r="D98" s="29">
        <v>503500</v>
      </c>
      <c r="E98" s="30">
        <v>0</v>
      </c>
      <c r="F98" s="30">
        <v>0</v>
      </c>
      <c r="G98" s="30">
        <v>0</v>
      </c>
      <c r="H98" s="30">
        <v>0</v>
      </c>
      <c r="I98" s="22"/>
      <c r="J98" s="30">
        <v>503500</v>
      </c>
      <c r="K98" s="30">
        <v>0</v>
      </c>
      <c r="L98" s="22">
        <v>0</v>
      </c>
      <c r="M98" s="30">
        <v>0</v>
      </c>
      <c r="N98" s="31" t="s">
        <v>21</v>
      </c>
      <c r="O98" s="9"/>
      <c r="P98" s="11"/>
      <c r="Q98" s="11"/>
      <c r="R98" s="11"/>
    </row>
    <row r="99" spans="1:21" s="10" customFormat="1" x14ac:dyDescent="0.2">
      <c r="A99" s="9"/>
      <c r="B99" s="27" t="s">
        <v>189</v>
      </c>
      <c r="C99" s="28" t="s">
        <v>190</v>
      </c>
      <c r="D99" s="29">
        <v>400573.32</v>
      </c>
      <c r="E99" s="30">
        <v>0</v>
      </c>
      <c r="F99" s="30">
        <v>0</v>
      </c>
      <c r="G99" s="30">
        <v>0</v>
      </c>
      <c r="H99" s="30">
        <v>0</v>
      </c>
      <c r="I99" s="22"/>
      <c r="J99" s="30">
        <v>400573.32</v>
      </c>
      <c r="K99" s="30">
        <v>0</v>
      </c>
      <c r="L99" s="22">
        <v>0</v>
      </c>
      <c r="M99" s="30">
        <v>0</v>
      </c>
      <c r="N99" s="31" t="s">
        <v>21</v>
      </c>
      <c r="O99" s="9"/>
      <c r="P99" s="11"/>
      <c r="Q99" s="11"/>
      <c r="R99" s="11"/>
    </row>
    <row r="100" spans="1:21" s="10" customFormat="1" x14ac:dyDescent="0.2">
      <c r="A100" s="9"/>
      <c r="B100" s="27" t="s">
        <v>191</v>
      </c>
      <c r="C100" s="28" t="s">
        <v>192</v>
      </c>
      <c r="D100" s="29">
        <v>5646471.5999999996</v>
      </c>
      <c r="E100" s="30">
        <v>0</v>
      </c>
      <c r="F100" s="30">
        <v>0</v>
      </c>
      <c r="G100" s="30">
        <v>0</v>
      </c>
      <c r="H100" s="30">
        <v>0</v>
      </c>
      <c r="I100" s="22"/>
      <c r="J100" s="30">
        <v>5646471.5999999996</v>
      </c>
      <c r="K100" s="30">
        <v>0</v>
      </c>
      <c r="L100" s="22">
        <v>0</v>
      </c>
      <c r="M100" s="30">
        <v>0</v>
      </c>
      <c r="N100" s="31" t="s">
        <v>21</v>
      </c>
      <c r="O100" s="9"/>
      <c r="P100" s="11"/>
      <c r="Q100" s="11"/>
      <c r="R100" s="11"/>
    </row>
    <row r="101" spans="1:21" s="10" customFormat="1" x14ac:dyDescent="0.2">
      <c r="A101" s="9"/>
      <c r="B101" s="27" t="s">
        <v>193</v>
      </c>
      <c r="C101" s="28" t="s">
        <v>194</v>
      </c>
      <c r="D101" s="29">
        <v>71393.259999999995</v>
      </c>
      <c r="E101" s="30">
        <v>0</v>
      </c>
      <c r="F101" s="30">
        <v>0</v>
      </c>
      <c r="G101" s="30">
        <v>0</v>
      </c>
      <c r="H101" s="30">
        <v>0</v>
      </c>
      <c r="I101" s="22"/>
      <c r="J101" s="30">
        <v>71393.259999999995</v>
      </c>
      <c r="K101" s="30">
        <v>0</v>
      </c>
      <c r="L101" s="22">
        <v>0</v>
      </c>
      <c r="M101" s="30">
        <v>0</v>
      </c>
      <c r="N101" s="31" t="s">
        <v>21</v>
      </c>
      <c r="O101" s="9"/>
      <c r="P101" s="11"/>
      <c r="Q101" s="11"/>
      <c r="R101" s="11"/>
    </row>
    <row r="102" spans="1:21" s="10" customFormat="1" x14ac:dyDescent="0.2">
      <c r="A102" s="9"/>
      <c r="B102" s="27" t="s">
        <v>195</v>
      </c>
      <c r="C102" s="28" t="s">
        <v>196</v>
      </c>
      <c r="D102" s="29">
        <v>600000</v>
      </c>
      <c r="E102" s="30">
        <v>0</v>
      </c>
      <c r="F102" s="30">
        <v>0</v>
      </c>
      <c r="G102" s="30">
        <v>0</v>
      </c>
      <c r="H102" s="30">
        <v>0</v>
      </c>
      <c r="I102" s="22"/>
      <c r="J102" s="30">
        <v>600000</v>
      </c>
      <c r="K102" s="30">
        <v>0</v>
      </c>
      <c r="L102" s="22">
        <v>0</v>
      </c>
      <c r="M102" s="30">
        <v>0</v>
      </c>
      <c r="N102" s="31" t="s">
        <v>21</v>
      </c>
      <c r="O102" s="9"/>
      <c r="P102" s="11"/>
      <c r="Q102" s="11"/>
      <c r="R102" s="11"/>
    </row>
    <row r="103" spans="1:21" s="10" customFormat="1" x14ac:dyDescent="0.2">
      <c r="A103" s="9"/>
      <c r="B103" s="27" t="s">
        <v>197</v>
      </c>
      <c r="C103" s="28" t="s">
        <v>198</v>
      </c>
      <c r="D103" s="29">
        <v>13387500</v>
      </c>
      <c r="E103" s="30">
        <v>0</v>
      </c>
      <c r="F103" s="30">
        <v>0</v>
      </c>
      <c r="G103" s="30">
        <v>0</v>
      </c>
      <c r="H103" s="30">
        <v>0</v>
      </c>
      <c r="I103" s="22"/>
      <c r="J103" s="30">
        <v>13387500</v>
      </c>
      <c r="K103" s="30">
        <v>0</v>
      </c>
      <c r="L103" s="22">
        <v>0</v>
      </c>
      <c r="M103" s="30">
        <v>0</v>
      </c>
      <c r="N103" s="31" t="s">
        <v>21</v>
      </c>
      <c r="O103" s="9"/>
      <c r="P103" s="11"/>
      <c r="Q103" s="11"/>
      <c r="R103" s="11"/>
    </row>
    <row r="104" spans="1:21" s="10" customFormat="1" x14ac:dyDescent="0.2">
      <c r="A104" s="9"/>
      <c r="B104" s="27" t="s">
        <v>199</v>
      </c>
      <c r="C104" s="28" t="s">
        <v>18</v>
      </c>
      <c r="D104" s="29">
        <v>197931184.97999999</v>
      </c>
      <c r="E104" s="30">
        <v>0</v>
      </c>
      <c r="F104" s="30">
        <v>0</v>
      </c>
      <c r="G104" s="30">
        <v>0</v>
      </c>
      <c r="H104" s="30">
        <v>0</v>
      </c>
      <c r="I104" s="22"/>
      <c r="J104" s="30">
        <v>197931184.97999999</v>
      </c>
      <c r="K104" s="30">
        <v>0</v>
      </c>
      <c r="L104" s="22">
        <v>0</v>
      </c>
      <c r="M104" s="30">
        <v>0</v>
      </c>
      <c r="N104" s="31" t="s">
        <v>21</v>
      </c>
      <c r="O104" s="9"/>
      <c r="P104" s="11"/>
      <c r="Q104" s="11"/>
      <c r="R104" s="11"/>
    </row>
    <row r="105" spans="1:21" ht="13.5" thickBot="1" x14ac:dyDescent="0.25">
      <c r="A105" s="1"/>
      <c r="B105" s="27"/>
      <c r="C105" s="32"/>
      <c r="D105" s="33"/>
      <c r="E105" s="34"/>
      <c r="F105" s="34"/>
      <c r="G105" s="34"/>
      <c r="H105" s="34"/>
      <c r="I105" s="2"/>
      <c r="J105" s="34">
        <f>D105+E105-F105+G105-H105</f>
        <v>0</v>
      </c>
      <c r="K105" s="34"/>
      <c r="L105" s="2"/>
      <c r="M105" s="34"/>
      <c r="N105" s="35"/>
      <c r="O105" s="9"/>
      <c r="P105" s="22"/>
      <c r="Q105" s="22"/>
      <c r="R105" s="22"/>
      <c r="S105" s="9"/>
      <c r="T105" s="9"/>
      <c r="U105" s="9"/>
    </row>
    <row r="106" spans="1:21" s="10" customFormat="1" ht="13.5" thickBot="1" x14ac:dyDescent="0.25">
      <c r="A106" s="9"/>
      <c r="B106" s="71"/>
      <c r="C106" s="24" t="s">
        <v>200</v>
      </c>
      <c r="D106" s="36">
        <f>SUM(D107)</f>
        <v>0</v>
      </c>
      <c r="E106" s="37">
        <f>SUM(E107)</f>
        <v>0</v>
      </c>
      <c r="F106" s="37">
        <f>SUM(F107)</f>
        <v>0</v>
      </c>
      <c r="G106" s="37">
        <f>SUM(G107)</f>
        <v>0</v>
      </c>
      <c r="H106" s="37">
        <f>SUM(H107)</f>
        <v>0</v>
      </c>
      <c r="I106" s="38"/>
      <c r="J106" s="37">
        <f>SUM(J107)</f>
        <v>0</v>
      </c>
      <c r="K106" s="37">
        <f>SUM(K107)</f>
        <v>0</v>
      </c>
      <c r="L106" s="38">
        <f>SUM(L107)</f>
        <v>0</v>
      </c>
      <c r="M106" s="37">
        <f>SUM(M107)</f>
        <v>0</v>
      </c>
      <c r="N106" s="26"/>
      <c r="O106" s="9"/>
      <c r="P106" s="11"/>
      <c r="Q106" s="11"/>
      <c r="R106" s="11"/>
    </row>
    <row r="107" spans="1:21" ht="13.5" thickBot="1" x14ac:dyDescent="0.25">
      <c r="A107" s="1"/>
      <c r="B107" s="52"/>
      <c r="C107" s="32"/>
      <c r="D107" s="33"/>
      <c r="E107" s="34"/>
      <c r="F107" s="34"/>
      <c r="G107" s="34"/>
      <c r="H107" s="34"/>
      <c r="I107" s="2"/>
      <c r="J107" s="34">
        <f>D107+E107-F107+G107-H107</f>
        <v>0</v>
      </c>
      <c r="K107" s="34"/>
      <c r="L107" s="2"/>
      <c r="M107" s="34"/>
      <c r="N107" s="35"/>
      <c r="O107" s="9"/>
      <c r="P107" s="22"/>
      <c r="Q107" s="22"/>
      <c r="R107" s="22"/>
      <c r="S107" s="9"/>
      <c r="T107" s="9"/>
      <c r="U107" s="9"/>
    </row>
    <row r="108" spans="1:21" s="10" customFormat="1" ht="13.5" thickBot="1" x14ac:dyDescent="0.25">
      <c r="A108" s="9"/>
      <c r="B108" s="71"/>
      <c r="C108" s="24" t="s">
        <v>201</v>
      </c>
      <c r="D108" s="36">
        <f>SUM(D109:D134)</f>
        <v>44543851.909999996</v>
      </c>
      <c r="E108" s="36">
        <f t="shared" ref="E108:M108" si="1">SUM(E109:E134)</f>
        <v>0</v>
      </c>
      <c r="F108" s="36">
        <f t="shared" si="1"/>
        <v>0</v>
      </c>
      <c r="G108" s="36">
        <f t="shared" si="1"/>
        <v>0</v>
      </c>
      <c r="H108" s="36">
        <f t="shared" si="1"/>
        <v>0</v>
      </c>
      <c r="I108" s="36">
        <f t="shared" si="1"/>
        <v>0</v>
      </c>
      <c r="J108" s="36">
        <f t="shared" si="1"/>
        <v>44543851.909999996</v>
      </c>
      <c r="K108" s="36">
        <f t="shared" si="1"/>
        <v>0</v>
      </c>
      <c r="L108" s="36">
        <f t="shared" si="1"/>
        <v>0</v>
      </c>
      <c r="M108" s="36">
        <f t="shared" si="1"/>
        <v>0</v>
      </c>
      <c r="N108" s="26"/>
      <c r="O108" s="9"/>
      <c r="P108" s="11"/>
      <c r="Q108" s="11"/>
      <c r="R108" s="11"/>
    </row>
    <row r="109" spans="1:21" s="10" customFormat="1" x14ac:dyDescent="0.2">
      <c r="A109" s="9"/>
      <c r="B109" s="27" t="s">
        <v>202</v>
      </c>
      <c r="C109" s="28" t="s">
        <v>203</v>
      </c>
      <c r="D109" s="29">
        <v>199988.54</v>
      </c>
      <c r="E109" s="30">
        <v>0</v>
      </c>
      <c r="F109" s="30">
        <v>0</v>
      </c>
      <c r="G109" s="30">
        <v>0</v>
      </c>
      <c r="H109" s="30">
        <v>0</v>
      </c>
      <c r="I109" s="22"/>
      <c r="J109" s="30">
        <v>199988.54</v>
      </c>
      <c r="K109" s="30">
        <v>0</v>
      </c>
      <c r="L109" s="22">
        <v>0</v>
      </c>
      <c r="M109" s="30">
        <v>0</v>
      </c>
      <c r="N109" s="31" t="s">
        <v>21</v>
      </c>
      <c r="O109" s="9"/>
      <c r="P109" s="11"/>
      <c r="Q109" s="11"/>
      <c r="R109" s="11"/>
    </row>
    <row r="110" spans="1:21" s="10" customFormat="1" x14ac:dyDescent="0.2">
      <c r="A110" s="9"/>
      <c r="B110" s="27" t="s">
        <v>204</v>
      </c>
      <c r="C110" s="28" t="s">
        <v>205</v>
      </c>
      <c r="D110" s="29">
        <v>10437624.68</v>
      </c>
      <c r="E110" s="30">
        <v>0</v>
      </c>
      <c r="F110" s="30">
        <v>0</v>
      </c>
      <c r="G110" s="30">
        <v>0</v>
      </c>
      <c r="H110" s="30">
        <v>0</v>
      </c>
      <c r="I110" s="22"/>
      <c r="J110" s="30">
        <v>10437624.68</v>
      </c>
      <c r="K110" s="30">
        <v>0</v>
      </c>
      <c r="L110" s="22">
        <v>0</v>
      </c>
      <c r="M110" s="30">
        <v>0</v>
      </c>
      <c r="N110" s="31" t="s">
        <v>21</v>
      </c>
      <c r="O110" s="9"/>
      <c r="P110" s="11"/>
      <c r="Q110" s="11"/>
      <c r="R110" s="11"/>
    </row>
    <row r="111" spans="1:21" s="10" customFormat="1" x14ac:dyDescent="0.2">
      <c r="A111" s="9"/>
      <c r="B111" s="27" t="s">
        <v>206</v>
      </c>
      <c r="C111" s="28" t="s">
        <v>207</v>
      </c>
      <c r="D111" s="29">
        <v>7719906.4500000002</v>
      </c>
      <c r="E111" s="30">
        <v>0</v>
      </c>
      <c r="F111" s="30">
        <v>0</v>
      </c>
      <c r="G111" s="30">
        <v>0</v>
      </c>
      <c r="H111" s="30">
        <v>0</v>
      </c>
      <c r="I111" s="22"/>
      <c r="J111" s="30">
        <v>7719906.4500000002</v>
      </c>
      <c r="K111" s="30">
        <v>0</v>
      </c>
      <c r="L111" s="22">
        <v>0</v>
      </c>
      <c r="M111" s="30">
        <v>0</v>
      </c>
      <c r="N111" s="31" t="s">
        <v>21</v>
      </c>
      <c r="O111" s="9"/>
      <c r="P111" s="11"/>
      <c r="Q111" s="11"/>
      <c r="R111" s="11"/>
    </row>
    <row r="112" spans="1:21" s="10" customFormat="1" x14ac:dyDescent="0.2">
      <c r="A112" s="9"/>
      <c r="B112" s="27" t="s">
        <v>208</v>
      </c>
      <c r="C112" s="28" t="s">
        <v>209</v>
      </c>
      <c r="D112" s="29">
        <v>9041409.1999999993</v>
      </c>
      <c r="E112" s="30">
        <v>0</v>
      </c>
      <c r="F112" s="30">
        <v>0</v>
      </c>
      <c r="G112" s="30">
        <v>0</v>
      </c>
      <c r="H112" s="30">
        <v>0</v>
      </c>
      <c r="I112" s="22"/>
      <c r="J112" s="30">
        <v>9041409.1999999993</v>
      </c>
      <c r="K112" s="30">
        <v>0</v>
      </c>
      <c r="L112" s="22">
        <v>0</v>
      </c>
      <c r="M112" s="30">
        <v>0</v>
      </c>
      <c r="N112" s="31" t="s">
        <v>21</v>
      </c>
      <c r="O112" s="9"/>
      <c r="P112" s="11"/>
      <c r="Q112" s="11"/>
      <c r="R112" s="11"/>
    </row>
    <row r="113" spans="1:18" s="10" customFormat="1" x14ac:dyDescent="0.2">
      <c r="A113" s="9"/>
      <c r="B113" s="27" t="s">
        <v>210</v>
      </c>
      <c r="C113" s="28" t="s">
        <v>211</v>
      </c>
      <c r="D113" s="29">
        <v>2123596.84</v>
      </c>
      <c r="E113" s="30">
        <v>0</v>
      </c>
      <c r="F113" s="30">
        <v>0</v>
      </c>
      <c r="G113" s="30">
        <v>0</v>
      </c>
      <c r="H113" s="30">
        <v>0</v>
      </c>
      <c r="I113" s="22"/>
      <c r="J113" s="30">
        <v>2123596.84</v>
      </c>
      <c r="K113" s="30">
        <v>0</v>
      </c>
      <c r="L113" s="22">
        <v>0</v>
      </c>
      <c r="M113" s="30">
        <v>0</v>
      </c>
      <c r="N113" s="31" t="s">
        <v>21</v>
      </c>
      <c r="O113" s="9"/>
      <c r="P113" s="11"/>
      <c r="Q113" s="11"/>
      <c r="R113" s="11"/>
    </row>
    <row r="114" spans="1:18" s="10" customFormat="1" x14ac:dyDescent="0.2">
      <c r="A114" s="9"/>
      <c r="B114" s="27" t="s">
        <v>212</v>
      </c>
      <c r="C114" s="28" t="s">
        <v>213</v>
      </c>
      <c r="D114" s="29">
        <v>140007</v>
      </c>
      <c r="E114" s="30">
        <v>0</v>
      </c>
      <c r="F114" s="30">
        <v>0</v>
      </c>
      <c r="G114" s="30">
        <v>0</v>
      </c>
      <c r="H114" s="30">
        <v>0</v>
      </c>
      <c r="I114" s="22"/>
      <c r="J114" s="30">
        <v>140007</v>
      </c>
      <c r="K114" s="30">
        <v>0</v>
      </c>
      <c r="L114" s="22">
        <v>0</v>
      </c>
      <c r="M114" s="30">
        <v>0</v>
      </c>
      <c r="N114" s="31" t="s">
        <v>21</v>
      </c>
      <c r="O114" s="9"/>
      <c r="P114" s="11"/>
      <c r="Q114" s="11"/>
      <c r="R114" s="11"/>
    </row>
    <row r="115" spans="1:18" s="10" customFormat="1" x14ac:dyDescent="0.2">
      <c r="A115" s="9"/>
      <c r="B115" s="27" t="s">
        <v>214</v>
      </c>
      <c r="C115" s="28" t="s">
        <v>215</v>
      </c>
      <c r="D115" s="29">
        <v>3117235.54</v>
      </c>
      <c r="E115" s="30">
        <v>0</v>
      </c>
      <c r="F115" s="30">
        <v>0</v>
      </c>
      <c r="G115" s="30">
        <v>0</v>
      </c>
      <c r="H115" s="30">
        <v>0</v>
      </c>
      <c r="I115" s="22"/>
      <c r="J115" s="30">
        <v>3117235.54</v>
      </c>
      <c r="K115" s="30">
        <v>0</v>
      </c>
      <c r="L115" s="22">
        <v>0</v>
      </c>
      <c r="M115" s="30">
        <v>0</v>
      </c>
      <c r="N115" s="31" t="s">
        <v>21</v>
      </c>
      <c r="O115" s="9"/>
      <c r="P115" s="11"/>
      <c r="Q115" s="11"/>
      <c r="R115" s="11"/>
    </row>
    <row r="116" spans="1:18" s="10" customFormat="1" x14ac:dyDescent="0.2">
      <c r="A116" s="9"/>
      <c r="B116" s="27" t="s">
        <v>216</v>
      </c>
      <c r="C116" s="28" t="s">
        <v>217</v>
      </c>
      <c r="D116" s="29">
        <v>581127.6</v>
      </c>
      <c r="E116" s="30">
        <v>0</v>
      </c>
      <c r="F116" s="30">
        <v>0</v>
      </c>
      <c r="G116" s="30">
        <v>0</v>
      </c>
      <c r="H116" s="30">
        <v>0</v>
      </c>
      <c r="I116" s="22"/>
      <c r="J116" s="30">
        <v>581127.6</v>
      </c>
      <c r="K116" s="30">
        <v>0</v>
      </c>
      <c r="L116" s="22">
        <v>0</v>
      </c>
      <c r="M116" s="30">
        <v>0</v>
      </c>
      <c r="N116" s="31" t="s">
        <v>21</v>
      </c>
      <c r="O116" s="9"/>
      <c r="P116" s="11"/>
      <c r="Q116" s="11"/>
      <c r="R116" s="11"/>
    </row>
    <row r="117" spans="1:18" s="10" customFormat="1" x14ac:dyDescent="0.2">
      <c r="A117" s="9"/>
      <c r="B117" s="27" t="s">
        <v>218</v>
      </c>
      <c r="C117" s="28" t="s">
        <v>219</v>
      </c>
      <c r="D117" s="29">
        <v>445901.26</v>
      </c>
      <c r="E117" s="30">
        <v>0</v>
      </c>
      <c r="F117" s="30">
        <v>0</v>
      </c>
      <c r="G117" s="30">
        <v>0</v>
      </c>
      <c r="H117" s="30">
        <v>0</v>
      </c>
      <c r="I117" s="22"/>
      <c r="J117" s="30">
        <v>445901.26</v>
      </c>
      <c r="K117" s="30">
        <v>0</v>
      </c>
      <c r="L117" s="22">
        <v>0</v>
      </c>
      <c r="M117" s="30">
        <v>0</v>
      </c>
      <c r="N117" s="31" t="s">
        <v>21</v>
      </c>
      <c r="O117" s="9"/>
      <c r="P117" s="11"/>
      <c r="Q117" s="11"/>
      <c r="R117" s="11"/>
    </row>
    <row r="118" spans="1:18" s="10" customFormat="1" x14ac:dyDescent="0.2">
      <c r="A118" s="9"/>
      <c r="B118" s="27" t="s">
        <v>220</v>
      </c>
      <c r="C118" s="28" t="s">
        <v>221</v>
      </c>
      <c r="D118" s="29">
        <v>70000</v>
      </c>
      <c r="E118" s="30">
        <v>0</v>
      </c>
      <c r="F118" s="30">
        <v>0</v>
      </c>
      <c r="G118" s="30">
        <v>0</v>
      </c>
      <c r="H118" s="30">
        <v>0</v>
      </c>
      <c r="I118" s="22"/>
      <c r="J118" s="30">
        <v>70000</v>
      </c>
      <c r="K118" s="30">
        <v>0</v>
      </c>
      <c r="L118" s="22">
        <v>0</v>
      </c>
      <c r="M118" s="30">
        <v>0</v>
      </c>
      <c r="N118" s="31" t="s">
        <v>21</v>
      </c>
      <c r="O118" s="9"/>
      <c r="P118" s="11"/>
      <c r="Q118" s="11"/>
      <c r="R118" s="11"/>
    </row>
    <row r="119" spans="1:18" s="10" customFormat="1" x14ac:dyDescent="0.2">
      <c r="A119" s="9"/>
      <c r="B119" s="27" t="s">
        <v>222</v>
      </c>
      <c r="C119" s="28" t="s">
        <v>223</v>
      </c>
      <c r="D119" s="29">
        <v>2143877.54</v>
      </c>
      <c r="E119" s="30">
        <v>0</v>
      </c>
      <c r="F119" s="30">
        <v>0</v>
      </c>
      <c r="G119" s="30">
        <v>0</v>
      </c>
      <c r="H119" s="30">
        <v>0</v>
      </c>
      <c r="I119" s="22"/>
      <c r="J119" s="30">
        <v>2143877.54</v>
      </c>
      <c r="K119" s="30">
        <v>0</v>
      </c>
      <c r="L119" s="22">
        <v>0</v>
      </c>
      <c r="M119" s="30">
        <v>0</v>
      </c>
      <c r="N119" s="31" t="s">
        <v>21</v>
      </c>
      <c r="O119" s="9"/>
      <c r="P119" s="11"/>
      <c r="Q119" s="11"/>
      <c r="R119" s="11"/>
    </row>
    <row r="120" spans="1:18" s="10" customFormat="1" x14ac:dyDescent="0.2">
      <c r="A120" s="9"/>
      <c r="B120" s="27" t="s">
        <v>224</v>
      </c>
      <c r="C120" s="28" t="s">
        <v>225</v>
      </c>
      <c r="D120" s="29">
        <v>1670998.97</v>
      </c>
      <c r="E120" s="30">
        <v>0</v>
      </c>
      <c r="F120" s="30">
        <v>0</v>
      </c>
      <c r="G120" s="30">
        <v>0</v>
      </c>
      <c r="H120" s="30">
        <v>0</v>
      </c>
      <c r="I120" s="22"/>
      <c r="J120" s="30">
        <v>1670998.97</v>
      </c>
      <c r="K120" s="30">
        <v>0</v>
      </c>
      <c r="L120" s="22">
        <v>0</v>
      </c>
      <c r="M120" s="30">
        <v>0</v>
      </c>
      <c r="N120" s="31" t="s">
        <v>21</v>
      </c>
      <c r="O120" s="9"/>
      <c r="P120" s="11"/>
      <c r="Q120" s="11"/>
      <c r="R120" s="11"/>
    </row>
    <row r="121" spans="1:18" s="10" customFormat="1" x14ac:dyDescent="0.2">
      <c r="A121" s="9"/>
      <c r="B121" s="27" t="s">
        <v>226</v>
      </c>
      <c r="C121" s="28" t="s">
        <v>227</v>
      </c>
      <c r="D121" s="29">
        <v>2073335.89</v>
      </c>
      <c r="E121" s="30">
        <v>0</v>
      </c>
      <c r="F121" s="30">
        <v>0</v>
      </c>
      <c r="G121" s="30">
        <v>0</v>
      </c>
      <c r="H121" s="30">
        <v>0</v>
      </c>
      <c r="I121" s="22"/>
      <c r="J121" s="30">
        <v>2073335.89</v>
      </c>
      <c r="K121" s="30">
        <v>0</v>
      </c>
      <c r="L121" s="22">
        <v>0</v>
      </c>
      <c r="M121" s="30">
        <v>0</v>
      </c>
      <c r="N121" s="31" t="s">
        <v>21</v>
      </c>
      <c r="O121" s="9"/>
      <c r="P121" s="11"/>
      <c r="Q121" s="11"/>
      <c r="R121" s="11"/>
    </row>
    <row r="122" spans="1:18" s="10" customFormat="1" x14ac:dyDescent="0.2">
      <c r="A122" s="9"/>
      <c r="B122" s="27" t="s">
        <v>228</v>
      </c>
      <c r="C122" s="28" t="s">
        <v>229</v>
      </c>
      <c r="D122" s="29">
        <v>148703.94</v>
      </c>
      <c r="E122" s="30">
        <v>0</v>
      </c>
      <c r="F122" s="30">
        <v>0</v>
      </c>
      <c r="G122" s="30">
        <v>0</v>
      </c>
      <c r="H122" s="30">
        <v>0</v>
      </c>
      <c r="I122" s="22"/>
      <c r="J122" s="30">
        <v>148703.94</v>
      </c>
      <c r="K122" s="30">
        <v>0</v>
      </c>
      <c r="L122" s="22">
        <v>0</v>
      </c>
      <c r="M122" s="30">
        <v>0</v>
      </c>
      <c r="N122" s="31" t="s">
        <v>21</v>
      </c>
      <c r="O122" s="9"/>
      <c r="P122" s="11"/>
      <c r="Q122" s="11"/>
      <c r="R122" s="11"/>
    </row>
    <row r="123" spans="1:18" s="10" customFormat="1" x14ac:dyDescent="0.2">
      <c r="A123" s="9"/>
      <c r="B123" s="27" t="s">
        <v>230</v>
      </c>
      <c r="C123" s="28" t="s">
        <v>231</v>
      </c>
      <c r="D123" s="29">
        <v>202396.61</v>
      </c>
      <c r="E123" s="30">
        <v>0</v>
      </c>
      <c r="F123" s="30">
        <v>0</v>
      </c>
      <c r="G123" s="30">
        <v>0</v>
      </c>
      <c r="H123" s="30">
        <v>0</v>
      </c>
      <c r="I123" s="22"/>
      <c r="J123" s="30">
        <v>202396.61</v>
      </c>
      <c r="K123" s="30">
        <v>0</v>
      </c>
      <c r="L123" s="22">
        <v>0</v>
      </c>
      <c r="M123" s="30">
        <v>0</v>
      </c>
      <c r="N123" s="31" t="s">
        <v>21</v>
      </c>
      <c r="O123" s="9"/>
      <c r="P123" s="11"/>
      <c r="Q123" s="11"/>
      <c r="R123" s="11"/>
    </row>
    <row r="124" spans="1:18" s="10" customFormat="1" x14ac:dyDescent="0.2">
      <c r="A124" s="9"/>
      <c r="B124" s="27" t="s">
        <v>232</v>
      </c>
      <c r="C124" s="28" t="s">
        <v>233</v>
      </c>
      <c r="D124" s="29">
        <v>204344.12</v>
      </c>
      <c r="E124" s="30">
        <v>0</v>
      </c>
      <c r="F124" s="30">
        <v>0</v>
      </c>
      <c r="G124" s="30">
        <v>0</v>
      </c>
      <c r="H124" s="30">
        <v>0</v>
      </c>
      <c r="I124" s="22"/>
      <c r="J124" s="30">
        <v>204344.12</v>
      </c>
      <c r="K124" s="30">
        <v>0</v>
      </c>
      <c r="L124" s="22">
        <v>0</v>
      </c>
      <c r="M124" s="30">
        <v>0</v>
      </c>
      <c r="N124" s="31" t="s">
        <v>21</v>
      </c>
      <c r="O124" s="9"/>
      <c r="P124" s="11"/>
      <c r="Q124" s="11"/>
      <c r="R124" s="11"/>
    </row>
    <row r="125" spans="1:18" s="10" customFormat="1" x14ac:dyDescent="0.2">
      <c r="A125" s="9"/>
      <c r="B125" s="27" t="s">
        <v>234</v>
      </c>
      <c r="C125" s="28" t="s">
        <v>235</v>
      </c>
      <c r="D125" s="29">
        <v>48153.17</v>
      </c>
      <c r="E125" s="30">
        <v>0</v>
      </c>
      <c r="F125" s="30">
        <v>0</v>
      </c>
      <c r="G125" s="30">
        <v>0</v>
      </c>
      <c r="H125" s="30">
        <v>0</v>
      </c>
      <c r="I125" s="22"/>
      <c r="J125" s="30">
        <v>48153.17</v>
      </c>
      <c r="K125" s="30">
        <v>0</v>
      </c>
      <c r="L125" s="22">
        <v>0</v>
      </c>
      <c r="M125" s="30">
        <v>0</v>
      </c>
      <c r="N125" s="31" t="s">
        <v>21</v>
      </c>
      <c r="O125" s="9"/>
      <c r="P125" s="11"/>
      <c r="Q125" s="11"/>
      <c r="R125" s="11"/>
    </row>
    <row r="126" spans="1:18" s="10" customFormat="1" x14ac:dyDescent="0.2">
      <c r="A126" s="9"/>
      <c r="B126" s="27" t="s">
        <v>236</v>
      </c>
      <c r="C126" s="28" t="s">
        <v>237</v>
      </c>
      <c r="D126" s="29">
        <v>115050.38</v>
      </c>
      <c r="E126" s="30">
        <v>0</v>
      </c>
      <c r="F126" s="30">
        <v>0</v>
      </c>
      <c r="G126" s="30">
        <v>0</v>
      </c>
      <c r="H126" s="30">
        <v>0</v>
      </c>
      <c r="I126" s="22"/>
      <c r="J126" s="30">
        <v>115050.38</v>
      </c>
      <c r="K126" s="30">
        <v>0</v>
      </c>
      <c r="L126" s="22">
        <v>0</v>
      </c>
      <c r="M126" s="30">
        <v>0</v>
      </c>
      <c r="N126" s="31" t="s">
        <v>21</v>
      </c>
      <c r="O126" s="9"/>
      <c r="P126" s="11"/>
      <c r="Q126" s="11"/>
      <c r="R126" s="11"/>
    </row>
    <row r="127" spans="1:18" s="10" customFormat="1" x14ac:dyDescent="0.2">
      <c r="A127" s="9"/>
      <c r="B127" s="27" t="s">
        <v>238</v>
      </c>
      <c r="C127" s="28" t="s">
        <v>239</v>
      </c>
      <c r="D127" s="29">
        <v>163078.5</v>
      </c>
      <c r="E127" s="30">
        <v>0</v>
      </c>
      <c r="F127" s="30">
        <v>0</v>
      </c>
      <c r="G127" s="30">
        <v>0</v>
      </c>
      <c r="H127" s="30">
        <v>0</v>
      </c>
      <c r="I127" s="22"/>
      <c r="J127" s="30">
        <v>163078.5</v>
      </c>
      <c r="K127" s="30">
        <v>0</v>
      </c>
      <c r="L127" s="22">
        <v>0</v>
      </c>
      <c r="M127" s="30">
        <v>0</v>
      </c>
      <c r="N127" s="31" t="s">
        <v>21</v>
      </c>
      <c r="O127" s="9"/>
      <c r="P127" s="11"/>
      <c r="Q127" s="11"/>
      <c r="R127" s="11"/>
    </row>
    <row r="128" spans="1:18" s="10" customFormat="1" x14ac:dyDescent="0.2">
      <c r="A128" s="9"/>
      <c r="B128" s="27" t="s">
        <v>240</v>
      </c>
      <c r="C128" s="28" t="s">
        <v>239</v>
      </c>
      <c r="D128" s="29">
        <v>73996.92</v>
      </c>
      <c r="E128" s="30">
        <v>0</v>
      </c>
      <c r="F128" s="30">
        <v>0</v>
      </c>
      <c r="G128" s="30">
        <v>0</v>
      </c>
      <c r="H128" s="30">
        <v>0</v>
      </c>
      <c r="I128" s="22"/>
      <c r="J128" s="30">
        <v>73996.92</v>
      </c>
      <c r="K128" s="30">
        <v>0</v>
      </c>
      <c r="L128" s="22">
        <v>0</v>
      </c>
      <c r="M128" s="30">
        <v>0</v>
      </c>
      <c r="N128" s="31" t="s">
        <v>21</v>
      </c>
      <c r="O128" s="9"/>
      <c r="P128" s="11"/>
      <c r="Q128" s="11"/>
      <c r="R128" s="11"/>
    </row>
    <row r="129" spans="1:21" s="10" customFormat="1" x14ac:dyDescent="0.2">
      <c r="A129" s="9"/>
      <c r="B129" s="27" t="s">
        <v>241</v>
      </c>
      <c r="C129" s="28" t="s">
        <v>242</v>
      </c>
      <c r="D129" s="29">
        <v>311756.44</v>
      </c>
      <c r="E129" s="30">
        <v>0</v>
      </c>
      <c r="F129" s="30">
        <v>0</v>
      </c>
      <c r="G129" s="30">
        <v>0</v>
      </c>
      <c r="H129" s="30">
        <v>0</v>
      </c>
      <c r="I129" s="22"/>
      <c r="J129" s="30">
        <v>311756.44</v>
      </c>
      <c r="K129" s="30">
        <v>0</v>
      </c>
      <c r="L129" s="22">
        <v>0</v>
      </c>
      <c r="M129" s="30">
        <v>0</v>
      </c>
      <c r="N129" s="31" t="s">
        <v>21</v>
      </c>
      <c r="O129" s="9"/>
      <c r="P129" s="11"/>
      <c r="Q129" s="11"/>
      <c r="R129" s="11"/>
    </row>
    <row r="130" spans="1:21" s="10" customFormat="1" x14ac:dyDescent="0.2">
      <c r="A130" s="9"/>
      <c r="B130" s="27" t="s">
        <v>243</v>
      </c>
      <c r="C130" s="28" t="s">
        <v>244</v>
      </c>
      <c r="D130" s="29">
        <v>98198.38</v>
      </c>
      <c r="E130" s="30">
        <v>0</v>
      </c>
      <c r="F130" s="30">
        <v>0</v>
      </c>
      <c r="G130" s="30">
        <v>0</v>
      </c>
      <c r="H130" s="30">
        <v>0</v>
      </c>
      <c r="I130" s="22"/>
      <c r="J130" s="30">
        <v>98198.38</v>
      </c>
      <c r="K130" s="30">
        <v>0</v>
      </c>
      <c r="L130" s="22">
        <v>0</v>
      </c>
      <c r="M130" s="30">
        <v>0</v>
      </c>
      <c r="N130" s="31" t="s">
        <v>21</v>
      </c>
      <c r="O130" s="9"/>
      <c r="P130" s="11"/>
      <c r="Q130" s="11"/>
      <c r="R130" s="11"/>
    </row>
    <row r="131" spans="1:21" s="10" customFormat="1" x14ac:dyDescent="0.2">
      <c r="A131" s="9"/>
      <c r="B131" s="27" t="s">
        <v>245</v>
      </c>
      <c r="C131" s="28" t="s">
        <v>246</v>
      </c>
      <c r="D131" s="29">
        <v>1835448.87</v>
      </c>
      <c r="E131" s="30">
        <v>0</v>
      </c>
      <c r="F131" s="30">
        <v>0</v>
      </c>
      <c r="G131" s="30">
        <v>0</v>
      </c>
      <c r="H131" s="30">
        <v>0</v>
      </c>
      <c r="I131" s="22"/>
      <c r="J131" s="30">
        <v>1835448.87</v>
      </c>
      <c r="K131" s="30">
        <v>0</v>
      </c>
      <c r="L131" s="22">
        <v>0</v>
      </c>
      <c r="M131" s="30">
        <v>0</v>
      </c>
      <c r="N131" s="31" t="s">
        <v>21</v>
      </c>
      <c r="O131" s="9"/>
      <c r="P131" s="11"/>
      <c r="Q131" s="11"/>
      <c r="R131" s="11"/>
    </row>
    <row r="132" spans="1:21" s="10" customFormat="1" x14ac:dyDescent="0.2">
      <c r="A132" s="9"/>
      <c r="B132" s="27" t="s">
        <v>247</v>
      </c>
      <c r="C132" s="28" t="s">
        <v>248</v>
      </c>
      <c r="D132" s="29">
        <v>39206.83</v>
      </c>
      <c r="E132" s="30">
        <v>0</v>
      </c>
      <c r="F132" s="30">
        <v>0</v>
      </c>
      <c r="G132" s="30">
        <v>0</v>
      </c>
      <c r="H132" s="30">
        <v>0</v>
      </c>
      <c r="I132" s="22"/>
      <c r="J132" s="30">
        <v>39206.83</v>
      </c>
      <c r="K132" s="30">
        <v>0</v>
      </c>
      <c r="L132" s="22">
        <v>0</v>
      </c>
      <c r="M132" s="30">
        <v>0</v>
      </c>
      <c r="N132" s="31" t="s">
        <v>21</v>
      </c>
      <c r="O132" s="9"/>
      <c r="P132" s="11"/>
      <c r="Q132" s="11"/>
      <c r="R132" s="11"/>
    </row>
    <row r="133" spans="1:21" s="10" customFormat="1" x14ac:dyDescent="0.2">
      <c r="A133" s="9"/>
      <c r="B133" s="27" t="s">
        <v>249</v>
      </c>
      <c r="C133" s="28" t="s">
        <v>250</v>
      </c>
      <c r="D133" s="29">
        <v>598508.24</v>
      </c>
      <c r="E133" s="30">
        <v>0</v>
      </c>
      <c r="F133" s="30">
        <v>0</v>
      </c>
      <c r="G133" s="30">
        <v>0</v>
      </c>
      <c r="H133" s="30">
        <v>0</v>
      </c>
      <c r="I133" s="22"/>
      <c r="J133" s="30">
        <v>598508.24</v>
      </c>
      <c r="K133" s="30">
        <v>0</v>
      </c>
      <c r="L133" s="22">
        <v>0</v>
      </c>
      <c r="M133" s="30">
        <v>0</v>
      </c>
      <c r="N133" s="31" t="s">
        <v>21</v>
      </c>
      <c r="O133" s="9"/>
      <c r="P133" s="11"/>
      <c r="Q133" s="11"/>
      <c r="R133" s="11"/>
    </row>
    <row r="134" spans="1:21" s="10" customFormat="1" x14ac:dyDescent="0.2">
      <c r="A134" s="9"/>
      <c r="B134" s="27" t="s">
        <v>251</v>
      </c>
      <c r="C134" s="28" t="s">
        <v>252</v>
      </c>
      <c r="D134" s="29">
        <v>940000</v>
      </c>
      <c r="E134" s="30">
        <v>0</v>
      </c>
      <c r="F134" s="30">
        <v>0</v>
      </c>
      <c r="G134" s="30">
        <v>0</v>
      </c>
      <c r="H134" s="30">
        <v>0</v>
      </c>
      <c r="I134" s="22"/>
      <c r="J134" s="30">
        <v>940000</v>
      </c>
      <c r="K134" s="30">
        <v>0</v>
      </c>
      <c r="L134" s="22">
        <v>0</v>
      </c>
      <c r="M134" s="30">
        <v>0</v>
      </c>
      <c r="N134" s="31" t="s">
        <v>21</v>
      </c>
      <c r="O134" s="9"/>
      <c r="P134" s="11"/>
      <c r="Q134" s="11"/>
      <c r="R134" s="11"/>
    </row>
    <row r="135" spans="1:21" ht="13.5" thickBot="1" x14ac:dyDescent="0.25">
      <c r="A135" s="1"/>
      <c r="B135" s="27"/>
      <c r="C135" s="32"/>
      <c r="D135" s="33"/>
      <c r="E135" s="34"/>
      <c r="F135" s="34"/>
      <c r="G135" s="34"/>
      <c r="H135" s="34"/>
      <c r="I135" s="2"/>
      <c r="J135" s="34">
        <f>D135+E135-F135+G135-H135</f>
        <v>0</v>
      </c>
      <c r="K135" s="34"/>
      <c r="L135" s="2"/>
      <c r="M135" s="34"/>
      <c r="N135" s="35"/>
      <c r="O135" s="9"/>
      <c r="P135" s="22"/>
      <c r="Q135" s="22"/>
      <c r="R135" s="22"/>
      <c r="S135" s="9"/>
      <c r="T135" s="9"/>
      <c r="U135" s="9"/>
    </row>
    <row r="136" spans="1:21" s="10" customFormat="1" ht="13.5" thickBot="1" x14ac:dyDescent="0.25">
      <c r="A136" s="9"/>
      <c r="B136" s="71"/>
      <c r="C136" s="24" t="s">
        <v>253</v>
      </c>
      <c r="D136" s="36">
        <f>SUM(D137)</f>
        <v>0</v>
      </c>
      <c r="E136" s="37">
        <f>SUM(E137)</f>
        <v>0</v>
      </c>
      <c r="F136" s="37">
        <f>SUM(F137)</f>
        <v>0</v>
      </c>
      <c r="G136" s="37">
        <f>SUM(G137)</f>
        <v>0</v>
      </c>
      <c r="H136" s="37">
        <f>SUM(H137)</f>
        <v>0</v>
      </c>
      <c r="I136" s="38"/>
      <c r="J136" s="37">
        <f>SUM(J137)</f>
        <v>0</v>
      </c>
      <c r="K136" s="37">
        <f>SUM(K137)</f>
        <v>0</v>
      </c>
      <c r="L136" s="38">
        <f>SUM(L137)</f>
        <v>0</v>
      </c>
      <c r="M136" s="37">
        <f>SUM(M137)</f>
        <v>0</v>
      </c>
      <c r="N136" s="26"/>
      <c r="O136" s="9" t="s">
        <v>17</v>
      </c>
      <c r="P136" s="11"/>
      <c r="Q136" s="11"/>
      <c r="R136" s="11"/>
    </row>
    <row r="137" spans="1:21" ht="13.5" thickBot="1" x14ac:dyDescent="0.25">
      <c r="A137" s="1"/>
      <c r="B137" s="52"/>
      <c r="C137" s="32"/>
      <c r="D137" s="33"/>
      <c r="E137" s="34"/>
      <c r="F137" s="34"/>
      <c r="G137" s="34"/>
      <c r="H137" s="34"/>
      <c r="I137" s="2"/>
      <c r="J137" s="34">
        <f>D137+E137-F137+G137-H137</f>
        <v>0</v>
      </c>
      <c r="K137" s="34"/>
      <c r="L137" s="2"/>
      <c r="M137" s="34"/>
      <c r="N137" s="35"/>
      <c r="O137" s="9"/>
      <c r="P137" s="22"/>
      <c r="Q137" s="22"/>
      <c r="R137" s="22"/>
      <c r="S137" s="9"/>
      <c r="T137" s="9"/>
      <c r="U137" s="9"/>
    </row>
    <row r="138" spans="1:21" s="10" customFormat="1" ht="13.5" thickBot="1" x14ac:dyDescent="0.25">
      <c r="A138" s="9"/>
      <c r="B138" s="71"/>
      <c r="C138" s="24" t="s">
        <v>254</v>
      </c>
      <c r="D138" s="36">
        <f>SUM(D140:D197)</f>
        <v>179356677.98999992</v>
      </c>
      <c r="E138" s="36">
        <f>SUM(E140:E197)</f>
        <v>0</v>
      </c>
      <c r="F138" s="36">
        <f>SUM(F140:F197)</f>
        <v>26209137.129999999</v>
      </c>
      <c r="G138" s="36">
        <f t="shared" ref="G138:I138" si="2">SUM(G140:G189)</f>
        <v>0</v>
      </c>
      <c r="H138" s="36">
        <f t="shared" si="2"/>
        <v>0</v>
      </c>
      <c r="I138" s="36">
        <f t="shared" si="2"/>
        <v>0</v>
      </c>
      <c r="J138" s="36">
        <f>SUM(J140:J197)</f>
        <v>153147540.85999995</v>
      </c>
      <c r="K138" s="37">
        <f>SUM(K198)</f>
        <v>0</v>
      </c>
      <c r="L138" s="38">
        <f>SUM(L198)</f>
        <v>0</v>
      </c>
      <c r="M138" s="37">
        <f>SUM(M198)</f>
        <v>0</v>
      </c>
      <c r="N138" s="26"/>
      <c r="O138" s="9"/>
      <c r="P138" s="11"/>
      <c r="Q138" s="11"/>
      <c r="R138" s="11"/>
    </row>
    <row r="139" spans="1:21" s="10" customFormat="1" x14ac:dyDescent="0.2">
      <c r="A139" s="9"/>
      <c r="B139" s="27" t="s">
        <v>255</v>
      </c>
      <c r="C139" s="28" t="s">
        <v>256</v>
      </c>
      <c r="D139" s="29">
        <v>0</v>
      </c>
      <c r="E139" s="30"/>
      <c r="F139" s="30"/>
      <c r="G139" s="30"/>
      <c r="H139" s="30"/>
      <c r="I139" s="22"/>
      <c r="J139" s="30"/>
      <c r="K139" s="30"/>
      <c r="L139" s="22"/>
      <c r="M139" s="30"/>
      <c r="N139" s="31"/>
      <c r="O139" s="9"/>
      <c r="P139" s="11"/>
      <c r="Q139" s="11"/>
      <c r="R139" s="11"/>
    </row>
    <row r="140" spans="1:21" s="10" customFormat="1" x14ac:dyDescent="0.2">
      <c r="A140" s="9"/>
      <c r="B140" s="27" t="s">
        <v>498</v>
      </c>
      <c r="C140" s="28" t="s">
        <v>505</v>
      </c>
      <c r="D140" s="29">
        <v>0</v>
      </c>
      <c r="E140" s="30">
        <v>0</v>
      </c>
      <c r="F140" s="30">
        <v>0</v>
      </c>
      <c r="G140" s="30">
        <v>0</v>
      </c>
      <c r="H140" s="30">
        <v>0</v>
      </c>
      <c r="I140" s="22"/>
      <c r="J140" s="30"/>
      <c r="K140" s="30">
        <v>0</v>
      </c>
      <c r="L140" s="22">
        <v>0</v>
      </c>
      <c r="M140" s="30">
        <v>0</v>
      </c>
      <c r="N140" s="31" t="s">
        <v>21</v>
      </c>
      <c r="O140" s="9"/>
      <c r="P140" s="11"/>
      <c r="Q140" s="11"/>
      <c r="R140" s="11"/>
    </row>
    <row r="141" spans="1:21" s="10" customFormat="1" x14ac:dyDescent="0.2">
      <c r="A141" s="9"/>
      <c r="B141" s="27" t="s">
        <v>257</v>
      </c>
      <c r="C141" s="28" t="s">
        <v>258</v>
      </c>
      <c r="D141" s="29">
        <v>272685.07</v>
      </c>
      <c r="E141" s="30">
        <v>0</v>
      </c>
      <c r="F141" s="30">
        <v>0</v>
      </c>
      <c r="G141" s="30">
        <v>0</v>
      </c>
      <c r="H141" s="30">
        <v>0</v>
      </c>
      <c r="I141" s="22"/>
      <c r="J141" s="30">
        <v>272685.07</v>
      </c>
      <c r="K141" s="30">
        <v>0</v>
      </c>
      <c r="L141" s="22">
        <v>0</v>
      </c>
      <c r="M141" s="30">
        <v>0</v>
      </c>
      <c r="N141" s="31" t="s">
        <v>21</v>
      </c>
      <c r="O141" s="9"/>
      <c r="P141" s="11"/>
      <c r="Q141" s="11"/>
      <c r="R141" s="11"/>
    </row>
    <row r="142" spans="1:21" s="10" customFormat="1" x14ac:dyDescent="0.2">
      <c r="A142" s="9"/>
      <c r="B142" s="27" t="s">
        <v>259</v>
      </c>
      <c r="C142" s="28" t="s">
        <v>260</v>
      </c>
      <c r="D142" s="29">
        <v>116600.8</v>
      </c>
      <c r="E142" s="30">
        <v>0</v>
      </c>
      <c r="F142" s="30">
        <v>0</v>
      </c>
      <c r="G142" s="30">
        <v>0</v>
      </c>
      <c r="H142" s="30">
        <v>0</v>
      </c>
      <c r="I142" s="22"/>
      <c r="J142" s="30">
        <v>116600.8</v>
      </c>
      <c r="K142" s="30">
        <v>0</v>
      </c>
      <c r="L142" s="22">
        <v>0</v>
      </c>
      <c r="M142" s="30">
        <v>0</v>
      </c>
      <c r="N142" s="31" t="s">
        <v>21</v>
      </c>
      <c r="O142" s="9"/>
      <c r="P142" s="11"/>
      <c r="Q142" s="11"/>
      <c r="R142" s="11"/>
    </row>
    <row r="143" spans="1:21" s="10" customFormat="1" x14ac:dyDescent="0.2">
      <c r="A143" s="9"/>
      <c r="B143" s="27" t="s">
        <v>261</v>
      </c>
      <c r="C143" s="28" t="s">
        <v>262</v>
      </c>
      <c r="D143" s="29">
        <v>848016.45</v>
      </c>
      <c r="E143" s="30">
        <v>0</v>
      </c>
      <c r="F143" s="30">
        <v>0</v>
      </c>
      <c r="G143" s="30">
        <v>0</v>
      </c>
      <c r="H143" s="30">
        <v>0</v>
      </c>
      <c r="I143" s="22"/>
      <c r="J143" s="30">
        <v>848016.45</v>
      </c>
      <c r="K143" s="30">
        <v>0</v>
      </c>
      <c r="L143" s="22">
        <v>0</v>
      </c>
      <c r="M143" s="30">
        <v>0</v>
      </c>
      <c r="N143" s="31" t="s">
        <v>21</v>
      </c>
      <c r="O143" s="9"/>
      <c r="P143" s="11"/>
      <c r="Q143" s="11"/>
      <c r="R143" s="11"/>
    </row>
    <row r="144" spans="1:21" s="10" customFormat="1" x14ac:dyDescent="0.2">
      <c r="A144" s="9"/>
      <c r="B144" s="27" t="s">
        <v>263</v>
      </c>
      <c r="C144" s="28" t="s">
        <v>264</v>
      </c>
      <c r="D144" s="29">
        <v>220481.07</v>
      </c>
      <c r="E144" s="30">
        <v>0</v>
      </c>
      <c r="F144" s="30">
        <v>0</v>
      </c>
      <c r="G144" s="30">
        <v>0</v>
      </c>
      <c r="H144" s="30">
        <v>0</v>
      </c>
      <c r="I144" s="22"/>
      <c r="J144" s="30">
        <v>220481.07</v>
      </c>
      <c r="K144" s="30">
        <v>0</v>
      </c>
      <c r="L144" s="22">
        <v>0</v>
      </c>
      <c r="M144" s="30">
        <v>0</v>
      </c>
      <c r="N144" s="31" t="s">
        <v>21</v>
      </c>
      <c r="O144" s="9"/>
      <c r="P144" s="11"/>
      <c r="Q144" s="11"/>
      <c r="R144" s="11"/>
    </row>
    <row r="145" spans="1:18" s="10" customFormat="1" x14ac:dyDescent="0.2">
      <c r="A145" s="9"/>
      <c r="B145" s="27" t="s">
        <v>265</v>
      </c>
      <c r="C145" s="28" t="s">
        <v>266</v>
      </c>
      <c r="D145" s="29">
        <v>205322.56</v>
      </c>
      <c r="E145" s="30">
        <v>0</v>
      </c>
      <c r="F145" s="30">
        <v>0</v>
      </c>
      <c r="G145" s="30">
        <v>0</v>
      </c>
      <c r="H145" s="30">
        <v>0</v>
      </c>
      <c r="I145" s="22"/>
      <c r="J145" s="30">
        <v>205322.56</v>
      </c>
      <c r="K145" s="30">
        <v>0</v>
      </c>
      <c r="L145" s="22">
        <v>0</v>
      </c>
      <c r="M145" s="30">
        <v>0</v>
      </c>
      <c r="N145" s="31" t="s">
        <v>21</v>
      </c>
      <c r="O145" s="9"/>
      <c r="P145" s="11"/>
      <c r="Q145" s="11"/>
      <c r="R145" s="11"/>
    </row>
    <row r="146" spans="1:18" s="10" customFormat="1" x14ac:dyDescent="0.2">
      <c r="A146" s="9"/>
      <c r="B146" s="27" t="s">
        <v>267</v>
      </c>
      <c r="C146" s="28" t="s">
        <v>268</v>
      </c>
      <c r="D146" s="29">
        <v>757264.65</v>
      </c>
      <c r="E146" s="30">
        <v>0</v>
      </c>
      <c r="F146" s="30">
        <v>0</v>
      </c>
      <c r="G146" s="30">
        <v>0</v>
      </c>
      <c r="H146" s="30">
        <v>0</v>
      </c>
      <c r="I146" s="22"/>
      <c r="J146" s="30">
        <v>757264.65</v>
      </c>
      <c r="K146" s="30">
        <v>0</v>
      </c>
      <c r="L146" s="22">
        <v>0</v>
      </c>
      <c r="M146" s="30">
        <v>0</v>
      </c>
      <c r="N146" s="31" t="s">
        <v>21</v>
      </c>
      <c r="O146" s="9"/>
      <c r="P146" s="11"/>
      <c r="Q146" s="11"/>
      <c r="R146" s="11"/>
    </row>
    <row r="147" spans="1:18" s="10" customFormat="1" x14ac:dyDescent="0.2">
      <c r="A147" s="9"/>
      <c r="B147" s="27" t="s">
        <v>269</v>
      </c>
      <c r="C147" s="28" t="s">
        <v>270</v>
      </c>
      <c r="D147" s="29">
        <v>15000000</v>
      </c>
      <c r="E147" s="30">
        <v>0</v>
      </c>
      <c r="F147" s="30">
        <v>0</v>
      </c>
      <c r="G147" s="30">
        <v>0</v>
      </c>
      <c r="H147" s="30">
        <v>0</v>
      </c>
      <c r="I147" s="22"/>
      <c r="J147" s="30">
        <v>15000000</v>
      </c>
      <c r="K147" s="30">
        <v>0</v>
      </c>
      <c r="L147" s="22">
        <v>0</v>
      </c>
      <c r="M147" s="30">
        <v>0</v>
      </c>
      <c r="N147" s="31" t="s">
        <v>21</v>
      </c>
      <c r="O147" s="9"/>
      <c r="P147" s="11"/>
      <c r="Q147" s="11"/>
      <c r="R147" s="11"/>
    </row>
    <row r="148" spans="1:18" s="10" customFormat="1" x14ac:dyDescent="0.2">
      <c r="A148" s="9"/>
      <c r="B148" s="27" t="s">
        <v>271</v>
      </c>
      <c r="C148" s="28" t="s">
        <v>272</v>
      </c>
      <c r="D148" s="29">
        <v>15582593.359999999</v>
      </c>
      <c r="E148" s="30">
        <v>0</v>
      </c>
      <c r="F148" s="30">
        <v>0</v>
      </c>
      <c r="G148" s="30">
        <v>0</v>
      </c>
      <c r="H148" s="30">
        <v>0</v>
      </c>
      <c r="I148" s="22"/>
      <c r="J148" s="30">
        <v>15582593.359999999</v>
      </c>
      <c r="K148" s="30">
        <v>0</v>
      </c>
      <c r="L148" s="22">
        <v>0</v>
      </c>
      <c r="M148" s="30">
        <v>0</v>
      </c>
      <c r="N148" s="31" t="s">
        <v>21</v>
      </c>
      <c r="O148" s="9"/>
      <c r="P148" s="11"/>
      <c r="Q148" s="11"/>
      <c r="R148" s="11"/>
    </row>
    <row r="149" spans="1:18" s="10" customFormat="1" x14ac:dyDescent="0.2">
      <c r="A149" s="9"/>
      <c r="B149" s="27" t="s">
        <v>273</v>
      </c>
      <c r="C149" s="28" t="s">
        <v>272</v>
      </c>
      <c r="D149" s="29">
        <v>19128156.039999999</v>
      </c>
      <c r="E149" s="30">
        <v>0</v>
      </c>
      <c r="F149" s="30">
        <v>0</v>
      </c>
      <c r="G149" s="30">
        <v>0</v>
      </c>
      <c r="H149" s="30">
        <v>0</v>
      </c>
      <c r="I149" s="22"/>
      <c r="J149" s="30">
        <v>19128156.039999999</v>
      </c>
      <c r="K149" s="30">
        <v>0</v>
      </c>
      <c r="L149" s="22">
        <v>0</v>
      </c>
      <c r="M149" s="30">
        <v>0</v>
      </c>
      <c r="N149" s="31" t="s">
        <v>21</v>
      </c>
      <c r="O149" s="9"/>
      <c r="P149" s="11"/>
      <c r="Q149" s="11"/>
      <c r="R149" s="11"/>
    </row>
    <row r="150" spans="1:18" s="10" customFormat="1" x14ac:dyDescent="0.2">
      <c r="A150" s="9"/>
      <c r="B150" s="27" t="s">
        <v>274</v>
      </c>
      <c r="C150" s="28" t="s">
        <v>275</v>
      </c>
      <c r="D150" s="29">
        <v>11565778.460000001</v>
      </c>
      <c r="E150" s="30">
        <v>0</v>
      </c>
      <c r="F150" s="30">
        <v>0</v>
      </c>
      <c r="G150" s="30">
        <v>0</v>
      </c>
      <c r="H150" s="30">
        <v>0</v>
      </c>
      <c r="I150" s="22"/>
      <c r="J150" s="30">
        <v>11565778.460000001</v>
      </c>
      <c r="K150" s="30">
        <v>0</v>
      </c>
      <c r="L150" s="22">
        <v>0</v>
      </c>
      <c r="M150" s="30">
        <v>0</v>
      </c>
      <c r="N150" s="31" t="s">
        <v>21</v>
      </c>
      <c r="O150" s="9"/>
      <c r="P150" s="11"/>
      <c r="Q150" s="11"/>
      <c r="R150" s="11"/>
    </row>
    <row r="151" spans="1:18" s="10" customFormat="1" x14ac:dyDescent="0.2">
      <c r="A151" s="9"/>
      <c r="B151" s="27" t="s">
        <v>276</v>
      </c>
      <c r="C151" s="28" t="s">
        <v>277</v>
      </c>
      <c r="D151" s="29">
        <v>806377.32</v>
      </c>
      <c r="E151" s="30">
        <v>0</v>
      </c>
      <c r="F151" s="30">
        <v>0</v>
      </c>
      <c r="G151" s="30">
        <v>0</v>
      </c>
      <c r="H151" s="30">
        <v>0</v>
      </c>
      <c r="I151" s="22"/>
      <c r="J151" s="30">
        <v>806377.32</v>
      </c>
      <c r="K151" s="30">
        <v>0</v>
      </c>
      <c r="L151" s="22">
        <v>0</v>
      </c>
      <c r="M151" s="30">
        <v>0</v>
      </c>
      <c r="N151" s="31" t="s">
        <v>21</v>
      </c>
      <c r="O151" s="9"/>
      <c r="P151" s="11"/>
      <c r="Q151" s="11"/>
      <c r="R151" s="11"/>
    </row>
    <row r="152" spans="1:18" s="10" customFormat="1" x14ac:dyDescent="0.2">
      <c r="A152" s="9"/>
      <c r="B152" s="27" t="s">
        <v>278</v>
      </c>
      <c r="C152" s="28" t="s">
        <v>279</v>
      </c>
      <c r="D152" s="29">
        <v>3130296.48</v>
      </c>
      <c r="E152" s="30">
        <v>0</v>
      </c>
      <c r="F152" s="30">
        <v>0</v>
      </c>
      <c r="G152" s="30">
        <v>0</v>
      </c>
      <c r="H152" s="30">
        <v>0</v>
      </c>
      <c r="I152" s="22"/>
      <c r="J152" s="30">
        <v>3130296.48</v>
      </c>
      <c r="K152" s="30">
        <v>0</v>
      </c>
      <c r="L152" s="22">
        <v>0</v>
      </c>
      <c r="M152" s="30">
        <v>0</v>
      </c>
      <c r="N152" s="31" t="s">
        <v>21</v>
      </c>
      <c r="O152" s="9"/>
      <c r="P152" s="11"/>
      <c r="Q152" s="11"/>
      <c r="R152" s="11"/>
    </row>
    <row r="153" spans="1:18" s="10" customFormat="1" x14ac:dyDescent="0.2">
      <c r="A153" s="9"/>
      <c r="B153" s="27" t="s">
        <v>280</v>
      </c>
      <c r="C153" s="28" t="s">
        <v>281</v>
      </c>
      <c r="D153" s="29">
        <v>557179.53</v>
      </c>
      <c r="E153" s="30">
        <v>0</v>
      </c>
      <c r="F153" s="30">
        <v>0</v>
      </c>
      <c r="G153" s="30">
        <v>0</v>
      </c>
      <c r="H153" s="30">
        <v>0</v>
      </c>
      <c r="I153" s="22"/>
      <c r="J153" s="30">
        <v>557179.53</v>
      </c>
      <c r="K153" s="30">
        <v>0</v>
      </c>
      <c r="L153" s="22">
        <v>0</v>
      </c>
      <c r="M153" s="30">
        <v>0</v>
      </c>
      <c r="N153" s="31" t="s">
        <v>21</v>
      </c>
      <c r="O153" s="9"/>
      <c r="P153" s="11"/>
      <c r="Q153" s="11"/>
      <c r="R153" s="11"/>
    </row>
    <row r="154" spans="1:18" s="10" customFormat="1" x14ac:dyDescent="0.2">
      <c r="A154" s="9"/>
      <c r="B154" s="27" t="s">
        <v>282</v>
      </c>
      <c r="C154" s="28" t="s">
        <v>283</v>
      </c>
      <c r="D154" s="29">
        <v>1522565.45</v>
      </c>
      <c r="E154" s="30">
        <v>0</v>
      </c>
      <c r="F154" s="30">
        <v>0</v>
      </c>
      <c r="G154" s="30">
        <v>0</v>
      </c>
      <c r="H154" s="30">
        <v>0</v>
      </c>
      <c r="I154" s="22"/>
      <c r="J154" s="30">
        <v>1522565.45</v>
      </c>
      <c r="K154" s="30">
        <v>0</v>
      </c>
      <c r="L154" s="22">
        <v>0</v>
      </c>
      <c r="M154" s="30">
        <v>0</v>
      </c>
      <c r="N154" s="31" t="s">
        <v>21</v>
      </c>
      <c r="O154" s="9"/>
      <c r="P154" s="11"/>
      <c r="Q154" s="11"/>
      <c r="R154" s="11"/>
    </row>
    <row r="155" spans="1:18" s="10" customFormat="1" x14ac:dyDescent="0.2">
      <c r="A155" s="9"/>
      <c r="B155" s="27" t="s">
        <v>284</v>
      </c>
      <c r="C155" s="28" t="s">
        <v>285</v>
      </c>
      <c r="D155" s="29">
        <v>250000</v>
      </c>
      <c r="E155" s="30">
        <v>0</v>
      </c>
      <c r="F155" s="30">
        <v>0</v>
      </c>
      <c r="G155" s="30">
        <v>0</v>
      </c>
      <c r="H155" s="30">
        <v>0</v>
      </c>
      <c r="I155" s="22"/>
      <c r="J155" s="30">
        <v>250000</v>
      </c>
      <c r="K155" s="30">
        <v>0</v>
      </c>
      <c r="L155" s="22">
        <v>0</v>
      </c>
      <c r="M155" s="30">
        <v>0</v>
      </c>
      <c r="N155" s="31" t="s">
        <v>288</v>
      </c>
      <c r="O155" s="9"/>
      <c r="P155" s="11"/>
      <c r="Q155" s="11"/>
      <c r="R155" s="11"/>
    </row>
    <row r="156" spans="1:18" s="10" customFormat="1" x14ac:dyDescent="0.2">
      <c r="A156" s="9"/>
      <c r="B156" s="27" t="s">
        <v>286</v>
      </c>
      <c r="C156" s="28" t="s">
        <v>287</v>
      </c>
      <c r="D156" s="29">
        <v>7103234.9900000002</v>
      </c>
      <c r="E156" s="30"/>
      <c r="F156" s="30">
        <v>4102320.87</v>
      </c>
      <c r="G156" s="30"/>
      <c r="H156" s="30"/>
      <c r="I156" s="22"/>
      <c r="J156" s="30">
        <v>3000914.12</v>
      </c>
      <c r="K156" s="30"/>
      <c r="L156" s="22">
        <v>0</v>
      </c>
      <c r="M156" s="30"/>
      <c r="N156" s="31"/>
      <c r="O156" s="9"/>
      <c r="P156" s="11"/>
      <c r="Q156" s="11"/>
      <c r="R156" s="11"/>
    </row>
    <row r="157" spans="1:18" s="10" customFormat="1" x14ac:dyDescent="0.2">
      <c r="A157" s="9"/>
      <c r="B157" s="27" t="s">
        <v>289</v>
      </c>
      <c r="C157" s="28" t="s">
        <v>290</v>
      </c>
      <c r="D157" s="29">
        <v>0</v>
      </c>
      <c r="E157" s="30">
        <v>0</v>
      </c>
      <c r="F157" s="30">
        <v>0</v>
      </c>
      <c r="G157" s="30">
        <v>0</v>
      </c>
      <c r="H157" s="30">
        <v>0</v>
      </c>
      <c r="I157" s="22"/>
      <c r="J157" s="30">
        <v>0</v>
      </c>
      <c r="K157" s="30">
        <v>0</v>
      </c>
      <c r="L157" s="22">
        <v>0</v>
      </c>
      <c r="M157" s="30">
        <v>0</v>
      </c>
      <c r="N157" s="31" t="s">
        <v>21</v>
      </c>
      <c r="O157" s="9"/>
      <c r="P157" s="11"/>
      <c r="Q157" s="11"/>
      <c r="R157" s="11"/>
    </row>
    <row r="158" spans="1:18" s="10" customFormat="1" x14ac:dyDescent="0.2">
      <c r="A158" s="9"/>
      <c r="B158" s="27" t="s">
        <v>499</v>
      </c>
      <c r="C158" s="28" t="s">
        <v>505</v>
      </c>
      <c r="D158" s="29">
        <v>0</v>
      </c>
      <c r="E158" s="30">
        <v>0</v>
      </c>
      <c r="F158" s="30">
        <v>0</v>
      </c>
      <c r="G158" s="30">
        <v>0</v>
      </c>
      <c r="H158" s="30">
        <v>0</v>
      </c>
      <c r="I158" s="22"/>
      <c r="J158" s="30">
        <v>0</v>
      </c>
      <c r="K158" s="30">
        <v>0</v>
      </c>
      <c r="L158" s="22">
        <v>0</v>
      </c>
      <c r="M158" s="30">
        <v>0</v>
      </c>
      <c r="N158" s="31" t="s">
        <v>21</v>
      </c>
      <c r="O158" s="9"/>
      <c r="P158" s="11"/>
      <c r="Q158" s="11"/>
      <c r="R158" s="11"/>
    </row>
    <row r="159" spans="1:18" s="10" customFormat="1" x14ac:dyDescent="0.2">
      <c r="A159" s="9"/>
      <c r="B159" s="27" t="s">
        <v>291</v>
      </c>
      <c r="C159" s="28" t="s">
        <v>292</v>
      </c>
      <c r="D159" s="29">
        <v>1481710.68</v>
      </c>
      <c r="E159" s="30">
        <v>0</v>
      </c>
      <c r="F159" s="30">
        <v>0</v>
      </c>
      <c r="G159" s="30">
        <v>0</v>
      </c>
      <c r="H159" s="30">
        <v>0</v>
      </c>
      <c r="I159" s="22"/>
      <c r="J159" s="30">
        <v>1481710.68</v>
      </c>
      <c r="K159" s="30">
        <v>0</v>
      </c>
      <c r="L159" s="22">
        <v>0</v>
      </c>
      <c r="M159" s="30">
        <v>0</v>
      </c>
      <c r="N159" s="31" t="s">
        <v>21</v>
      </c>
      <c r="O159" s="9"/>
      <c r="P159" s="11"/>
      <c r="Q159" s="11"/>
      <c r="R159" s="11"/>
    </row>
    <row r="160" spans="1:18" s="10" customFormat="1" x14ac:dyDescent="0.2">
      <c r="A160" s="9"/>
      <c r="B160" s="27" t="s">
        <v>293</v>
      </c>
      <c r="C160" s="28" t="s">
        <v>260</v>
      </c>
      <c r="D160" s="29">
        <v>616812.96</v>
      </c>
      <c r="E160" s="30">
        <v>0</v>
      </c>
      <c r="F160" s="30">
        <v>0</v>
      </c>
      <c r="G160" s="30">
        <v>0</v>
      </c>
      <c r="H160" s="30">
        <v>0</v>
      </c>
      <c r="I160" s="22"/>
      <c r="J160" s="30">
        <v>616812.96</v>
      </c>
      <c r="K160" s="30">
        <v>0</v>
      </c>
      <c r="L160" s="22">
        <v>0</v>
      </c>
      <c r="M160" s="30">
        <v>0</v>
      </c>
      <c r="N160" s="31" t="s">
        <v>21</v>
      </c>
      <c r="O160" s="9"/>
      <c r="P160" s="11"/>
      <c r="Q160" s="11"/>
      <c r="R160" s="11"/>
    </row>
    <row r="161" spans="1:18" s="10" customFormat="1" x14ac:dyDescent="0.2">
      <c r="A161" s="9"/>
      <c r="B161" s="27" t="s">
        <v>294</v>
      </c>
      <c r="C161" s="28" t="s">
        <v>295</v>
      </c>
      <c r="D161" s="29">
        <v>83168.89</v>
      </c>
      <c r="E161" s="30">
        <v>0</v>
      </c>
      <c r="F161" s="30">
        <v>0</v>
      </c>
      <c r="G161" s="30">
        <v>0</v>
      </c>
      <c r="H161" s="30">
        <v>0</v>
      </c>
      <c r="I161" s="22"/>
      <c r="J161" s="30">
        <v>83168.89</v>
      </c>
      <c r="K161" s="30">
        <v>0</v>
      </c>
      <c r="L161" s="22">
        <v>0</v>
      </c>
      <c r="M161" s="30">
        <v>0</v>
      </c>
      <c r="N161" s="31" t="s">
        <v>21</v>
      </c>
      <c r="O161" s="9"/>
      <c r="P161" s="11"/>
      <c r="Q161" s="11"/>
      <c r="R161" s="11"/>
    </row>
    <row r="162" spans="1:18" s="10" customFormat="1" x14ac:dyDescent="0.2">
      <c r="A162" s="9"/>
      <c r="B162" s="27" t="s">
        <v>500</v>
      </c>
      <c r="C162" s="28" t="s">
        <v>505</v>
      </c>
      <c r="D162" s="29">
        <v>0</v>
      </c>
      <c r="E162" s="30">
        <v>0</v>
      </c>
      <c r="F162" s="30">
        <v>0</v>
      </c>
      <c r="G162" s="30">
        <v>0</v>
      </c>
      <c r="H162" s="30">
        <v>0</v>
      </c>
      <c r="I162" s="22"/>
      <c r="J162" s="30">
        <v>0</v>
      </c>
      <c r="K162" s="30">
        <v>0</v>
      </c>
      <c r="L162" s="22">
        <v>0</v>
      </c>
      <c r="M162" s="30">
        <v>0</v>
      </c>
      <c r="N162" s="31" t="s">
        <v>21</v>
      </c>
      <c r="O162" s="9"/>
      <c r="P162" s="11"/>
      <c r="Q162" s="11"/>
      <c r="R162" s="11"/>
    </row>
    <row r="163" spans="1:18" s="10" customFormat="1" x14ac:dyDescent="0.2">
      <c r="A163" s="9"/>
      <c r="B163" s="27" t="s">
        <v>296</v>
      </c>
      <c r="C163" s="28" t="s">
        <v>297</v>
      </c>
      <c r="D163" s="29">
        <v>21400022.010000002</v>
      </c>
      <c r="E163" s="30">
        <v>0</v>
      </c>
      <c r="F163" s="30">
        <v>0</v>
      </c>
      <c r="G163" s="30">
        <v>0</v>
      </c>
      <c r="H163" s="30">
        <v>0</v>
      </c>
      <c r="I163" s="22"/>
      <c r="J163" s="30">
        <v>21400022.010000002</v>
      </c>
      <c r="K163" s="30">
        <v>0</v>
      </c>
      <c r="L163" s="22">
        <v>0</v>
      </c>
      <c r="M163" s="30">
        <v>0</v>
      </c>
      <c r="N163" s="31" t="s">
        <v>21</v>
      </c>
      <c r="O163" s="9"/>
      <c r="P163" s="11"/>
      <c r="Q163" s="11"/>
      <c r="R163" s="11"/>
    </row>
    <row r="164" spans="1:18" s="10" customFormat="1" x14ac:dyDescent="0.2">
      <c r="A164" s="9"/>
      <c r="B164" s="27" t="s">
        <v>298</v>
      </c>
      <c r="C164" s="28" t="s">
        <v>299</v>
      </c>
      <c r="D164" s="29">
        <v>4991724.28</v>
      </c>
      <c r="E164" s="30">
        <v>0</v>
      </c>
      <c r="F164" s="30">
        <v>0</v>
      </c>
      <c r="G164" s="30">
        <v>0</v>
      </c>
      <c r="H164" s="30">
        <v>0</v>
      </c>
      <c r="I164" s="22"/>
      <c r="J164" s="30">
        <v>4991724.28</v>
      </c>
      <c r="K164" s="30">
        <v>0</v>
      </c>
      <c r="L164" s="22">
        <v>0</v>
      </c>
      <c r="M164" s="30">
        <v>0</v>
      </c>
      <c r="N164" s="31" t="s">
        <v>21</v>
      </c>
      <c r="O164" s="9"/>
      <c r="P164" s="11"/>
      <c r="Q164" s="11"/>
      <c r="R164" s="11"/>
    </row>
    <row r="165" spans="1:18" s="10" customFormat="1" x14ac:dyDescent="0.2">
      <c r="A165" s="9"/>
      <c r="B165" s="27" t="s">
        <v>300</v>
      </c>
      <c r="C165" s="28" t="s">
        <v>301</v>
      </c>
      <c r="D165" s="29">
        <v>637230.37</v>
      </c>
      <c r="E165" s="30">
        <v>0</v>
      </c>
      <c r="F165" s="30">
        <v>0</v>
      </c>
      <c r="G165" s="30">
        <v>0</v>
      </c>
      <c r="H165" s="30">
        <v>0</v>
      </c>
      <c r="I165" s="22"/>
      <c r="J165" s="30">
        <v>637230.37</v>
      </c>
      <c r="K165" s="30">
        <v>0</v>
      </c>
      <c r="L165" s="22">
        <v>0</v>
      </c>
      <c r="M165" s="30">
        <v>0</v>
      </c>
      <c r="N165" s="31" t="s">
        <v>21</v>
      </c>
      <c r="O165" s="9"/>
      <c r="P165" s="11"/>
      <c r="Q165" s="11"/>
      <c r="R165" s="11"/>
    </row>
    <row r="166" spans="1:18" s="10" customFormat="1" x14ac:dyDescent="0.2">
      <c r="A166" s="9"/>
      <c r="B166" s="27" t="s">
        <v>302</v>
      </c>
      <c r="C166" s="28" t="s">
        <v>303</v>
      </c>
      <c r="D166" s="29">
        <v>409056.47</v>
      </c>
      <c r="E166" s="30">
        <v>0</v>
      </c>
      <c r="F166" s="30">
        <v>0</v>
      </c>
      <c r="G166" s="30">
        <v>0</v>
      </c>
      <c r="H166" s="30">
        <v>0</v>
      </c>
      <c r="I166" s="22"/>
      <c r="J166" s="30">
        <v>409056.47</v>
      </c>
      <c r="K166" s="30">
        <v>0</v>
      </c>
      <c r="L166" s="22">
        <v>0</v>
      </c>
      <c r="M166" s="30">
        <v>0</v>
      </c>
      <c r="N166" s="31" t="s">
        <v>310</v>
      </c>
      <c r="O166" s="9"/>
      <c r="P166" s="11"/>
      <c r="Q166" s="11"/>
      <c r="R166" s="11"/>
    </row>
    <row r="167" spans="1:18" s="10" customFormat="1" x14ac:dyDescent="0.2">
      <c r="A167" s="9"/>
      <c r="B167" s="27" t="s">
        <v>501</v>
      </c>
      <c r="C167" s="28" t="s">
        <v>505</v>
      </c>
      <c r="D167" s="29">
        <v>0</v>
      </c>
      <c r="E167" s="30">
        <v>0</v>
      </c>
      <c r="F167" s="30">
        <v>0</v>
      </c>
      <c r="G167" s="30">
        <v>0</v>
      </c>
      <c r="H167" s="30">
        <v>0</v>
      </c>
      <c r="I167" s="22"/>
      <c r="J167" s="30">
        <v>0</v>
      </c>
      <c r="K167" s="30"/>
      <c r="L167" s="22">
        <v>0</v>
      </c>
      <c r="M167" s="30"/>
      <c r="N167" s="31"/>
      <c r="O167" s="9"/>
      <c r="P167" s="11"/>
      <c r="Q167" s="11"/>
      <c r="R167" s="11"/>
    </row>
    <row r="168" spans="1:18" s="10" customFormat="1" x14ac:dyDescent="0.2">
      <c r="A168" s="9"/>
      <c r="B168" s="27" t="s">
        <v>304</v>
      </c>
      <c r="C168" s="28" t="s">
        <v>305</v>
      </c>
      <c r="D168" s="29">
        <v>7671544.25</v>
      </c>
      <c r="E168" s="30">
        <v>0</v>
      </c>
      <c r="F168" s="30">
        <v>0</v>
      </c>
      <c r="G168" s="30">
        <v>0</v>
      </c>
      <c r="H168" s="30">
        <v>0</v>
      </c>
      <c r="I168" s="22"/>
      <c r="J168" s="30">
        <v>7671544.25</v>
      </c>
      <c r="K168" s="30">
        <v>0</v>
      </c>
      <c r="L168" s="22">
        <v>0</v>
      </c>
      <c r="M168" s="30">
        <v>0</v>
      </c>
      <c r="N168" s="31" t="s">
        <v>315</v>
      </c>
      <c r="O168" s="9"/>
      <c r="P168" s="11"/>
      <c r="Q168" s="11"/>
      <c r="R168" s="11"/>
    </row>
    <row r="169" spans="1:18" s="10" customFormat="1" x14ac:dyDescent="0.2">
      <c r="A169" s="9"/>
      <c r="B169" s="27" t="s">
        <v>306</v>
      </c>
      <c r="C169" s="28" t="s">
        <v>307</v>
      </c>
      <c r="D169" s="29">
        <v>4983533.5199999996</v>
      </c>
      <c r="E169" s="30">
        <v>0</v>
      </c>
      <c r="F169" s="30">
        <v>0</v>
      </c>
      <c r="G169" s="30">
        <v>0</v>
      </c>
      <c r="H169" s="30">
        <v>0</v>
      </c>
      <c r="I169" s="22"/>
      <c r="J169" s="30">
        <v>4983533.5199999996</v>
      </c>
      <c r="K169" s="30"/>
      <c r="L169" s="22">
        <v>0</v>
      </c>
      <c r="M169" s="30"/>
      <c r="N169" s="31"/>
      <c r="O169" s="9"/>
      <c r="P169" s="11"/>
      <c r="Q169" s="11"/>
      <c r="R169" s="11"/>
    </row>
    <row r="170" spans="1:18" s="10" customFormat="1" x14ac:dyDescent="0.2">
      <c r="A170" s="9"/>
      <c r="B170" s="27" t="s">
        <v>308</v>
      </c>
      <c r="C170" s="28" t="s">
        <v>309</v>
      </c>
      <c r="D170" s="29">
        <v>8751656.2100000009</v>
      </c>
      <c r="E170" s="30">
        <v>0</v>
      </c>
      <c r="F170" s="30">
        <v>5548009.2400000002</v>
      </c>
      <c r="G170" s="30">
        <v>0</v>
      </c>
      <c r="H170" s="30">
        <v>0</v>
      </c>
      <c r="I170" s="22"/>
      <c r="J170" s="30">
        <v>3203646.97</v>
      </c>
      <c r="K170" s="30">
        <v>0</v>
      </c>
      <c r="L170" s="22">
        <v>0</v>
      </c>
      <c r="M170" s="30">
        <v>0</v>
      </c>
      <c r="N170" s="31" t="s">
        <v>320</v>
      </c>
      <c r="O170" s="9"/>
      <c r="P170" s="11"/>
      <c r="Q170" s="11"/>
      <c r="R170" s="11"/>
    </row>
    <row r="171" spans="1:18" s="10" customFormat="1" x14ac:dyDescent="0.2">
      <c r="A171" s="9"/>
      <c r="B171" s="27" t="s">
        <v>311</v>
      </c>
      <c r="C171" s="28" t="s">
        <v>312</v>
      </c>
      <c r="D171" s="29">
        <v>0</v>
      </c>
      <c r="E171" s="30">
        <v>0</v>
      </c>
      <c r="F171" s="30">
        <v>0</v>
      </c>
      <c r="G171" s="30">
        <v>0</v>
      </c>
      <c r="H171" s="30">
        <v>0</v>
      </c>
      <c r="I171" s="22"/>
      <c r="J171" s="30">
        <v>0</v>
      </c>
      <c r="K171" s="30">
        <v>0</v>
      </c>
      <c r="L171" s="22">
        <v>0</v>
      </c>
      <c r="M171" s="30">
        <v>0</v>
      </c>
      <c r="N171" s="31" t="s">
        <v>21</v>
      </c>
      <c r="O171" s="9"/>
      <c r="P171" s="11"/>
      <c r="Q171" s="11"/>
      <c r="R171" s="11"/>
    </row>
    <row r="172" spans="1:18" s="10" customFormat="1" x14ac:dyDescent="0.2">
      <c r="A172" s="9"/>
      <c r="B172" s="27" t="s">
        <v>313</v>
      </c>
      <c r="C172" s="28" t="s">
        <v>314</v>
      </c>
      <c r="D172" s="29">
        <v>25013329.079999998</v>
      </c>
      <c r="E172" s="30">
        <v>0</v>
      </c>
      <c r="F172" s="30">
        <v>16558807.02</v>
      </c>
      <c r="G172" s="30">
        <v>0</v>
      </c>
      <c r="H172" s="30">
        <v>0</v>
      </c>
      <c r="I172" s="22"/>
      <c r="J172" s="30">
        <v>8454522.0600000005</v>
      </c>
      <c r="K172" s="30">
        <v>0</v>
      </c>
      <c r="L172" s="22">
        <v>0</v>
      </c>
      <c r="M172" s="30">
        <v>0</v>
      </c>
      <c r="N172" s="31" t="s">
        <v>21</v>
      </c>
      <c r="O172" s="9"/>
      <c r="P172" s="11"/>
      <c r="Q172" s="11"/>
      <c r="R172" s="11"/>
    </row>
    <row r="173" spans="1:18" s="10" customFormat="1" x14ac:dyDescent="0.2">
      <c r="A173" s="9"/>
      <c r="B173" s="27" t="s">
        <v>316</v>
      </c>
      <c r="C173" s="28" t="s">
        <v>317</v>
      </c>
      <c r="D173" s="29">
        <v>0</v>
      </c>
      <c r="E173" s="30">
        <v>0</v>
      </c>
      <c r="F173" s="30">
        <v>0</v>
      </c>
      <c r="G173" s="30">
        <v>0</v>
      </c>
      <c r="H173" s="30">
        <v>0</v>
      </c>
      <c r="I173" s="22"/>
      <c r="J173" s="30">
        <v>0</v>
      </c>
      <c r="K173" s="30">
        <v>0</v>
      </c>
      <c r="L173" s="22">
        <v>0</v>
      </c>
      <c r="M173" s="30">
        <v>0</v>
      </c>
      <c r="N173" s="31" t="s">
        <v>21</v>
      </c>
      <c r="O173" s="9"/>
      <c r="P173" s="11"/>
      <c r="Q173" s="11"/>
      <c r="R173" s="11"/>
    </row>
    <row r="174" spans="1:18" s="10" customFormat="1" x14ac:dyDescent="0.2">
      <c r="A174" s="9"/>
      <c r="B174" s="27" t="s">
        <v>502</v>
      </c>
      <c r="C174" s="28" t="s">
        <v>505</v>
      </c>
      <c r="D174" s="29">
        <v>0</v>
      </c>
      <c r="E174" s="30">
        <v>0</v>
      </c>
      <c r="F174" s="30">
        <v>0</v>
      </c>
      <c r="G174" s="30">
        <v>0</v>
      </c>
      <c r="H174" s="30">
        <v>0</v>
      </c>
      <c r="I174" s="22"/>
      <c r="J174" s="30">
        <v>0</v>
      </c>
      <c r="K174" s="30"/>
      <c r="L174" s="22">
        <v>0</v>
      </c>
      <c r="M174" s="30"/>
      <c r="N174" s="31"/>
      <c r="O174" s="9"/>
      <c r="P174" s="11"/>
      <c r="Q174" s="11"/>
      <c r="R174" s="11"/>
    </row>
    <row r="175" spans="1:18" s="10" customFormat="1" x14ac:dyDescent="0.2">
      <c r="A175" s="9"/>
      <c r="B175" s="27" t="s">
        <v>318</v>
      </c>
      <c r="C175" s="28" t="s">
        <v>319</v>
      </c>
      <c r="D175" s="29">
        <v>25230</v>
      </c>
      <c r="E175" s="30">
        <v>0</v>
      </c>
      <c r="F175" s="30">
        <v>0</v>
      </c>
      <c r="G175" s="30">
        <v>0</v>
      </c>
      <c r="H175" s="30">
        <v>0</v>
      </c>
      <c r="I175" s="22"/>
      <c r="J175" s="30">
        <v>25230</v>
      </c>
      <c r="K175" s="30">
        <v>0</v>
      </c>
      <c r="L175" s="22">
        <v>0</v>
      </c>
      <c r="M175" s="30">
        <v>0</v>
      </c>
      <c r="N175" s="31" t="s">
        <v>331</v>
      </c>
      <c r="O175" s="9"/>
      <c r="P175" s="11"/>
      <c r="Q175" s="11"/>
      <c r="R175" s="11"/>
    </row>
    <row r="176" spans="1:18" s="10" customFormat="1" x14ac:dyDescent="0.2">
      <c r="A176" s="9"/>
      <c r="B176" s="27" t="s">
        <v>321</v>
      </c>
      <c r="C176" s="28" t="s">
        <v>322</v>
      </c>
      <c r="D176" s="29">
        <v>1649248.64</v>
      </c>
      <c r="E176" s="30">
        <v>0</v>
      </c>
      <c r="F176" s="30">
        <v>0</v>
      </c>
      <c r="G176" s="30">
        <v>0</v>
      </c>
      <c r="H176" s="30">
        <v>0</v>
      </c>
      <c r="I176" s="22"/>
      <c r="J176" s="30">
        <v>1649248.64</v>
      </c>
      <c r="K176" s="30">
        <v>0</v>
      </c>
      <c r="L176" s="22">
        <v>0</v>
      </c>
      <c r="M176" s="30">
        <v>0</v>
      </c>
      <c r="N176" s="31" t="s">
        <v>331</v>
      </c>
      <c r="O176" s="9"/>
      <c r="P176" s="11"/>
      <c r="Q176" s="11"/>
      <c r="R176" s="11"/>
    </row>
    <row r="177" spans="1:18" s="10" customFormat="1" x14ac:dyDescent="0.2">
      <c r="A177" s="9"/>
      <c r="B177" s="27" t="s">
        <v>323</v>
      </c>
      <c r="C177" s="28" t="s">
        <v>324</v>
      </c>
      <c r="D177" s="29">
        <v>138792.76999999999</v>
      </c>
      <c r="E177" s="30">
        <v>0</v>
      </c>
      <c r="F177" s="30">
        <v>0</v>
      </c>
      <c r="G177" s="30">
        <v>0</v>
      </c>
      <c r="H177" s="30">
        <v>0</v>
      </c>
      <c r="I177" s="22"/>
      <c r="J177" s="30">
        <v>138792.76999999999</v>
      </c>
      <c r="K177" s="30">
        <v>0</v>
      </c>
      <c r="L177" s="22">
        <v>0</v>
      </c>
      <c r="M177" s="30">
        <v>0</v>
      </c>
      <c r="N177" s="31" t="s">
        <v>331</v>
      </c>
      <c r="O177" s="9"/>
      <c r="P177" s="11"/>
      <c r="Q177" s="11"/>
      <c r="R177" s="11"/>
    </row>
    <row r="178" spans="1:18" s="10" customFormat="1" x14ac:dyDescent="0.2">
      <c r="A178" s="9"/>
      <c r="B178" s="27" t="s">
        <v>503</v>
      </c>
      <c r="C178" s="28" t="s">
        <v>505</v>
      </c>
      <c r="D178" s="29">
        <v>0</v>
      </c>
      <c r="E178" s="30">
        <v>0</v>
      </c>
      <c r="F178" s="30">
        <v>0</v>
      </c>
      <c r="G178" s="30">
        <v>0</v>
      </c>
      <c r="H178" s="30">
        <v>0</v>
      </c>
      <c r="I178" s="22"/>
      <c r="J178" s="30">
        <v>0</v>
      </c>
      <c r="K178" s="30">
        <v>0</v>
      </c>
      <c r="L178" s="22">
        <v>0</v>
      </c>
      <c r="M178" s="30">
        <v>0</v>
      </c>
      <c r="N178" s="31" t="s">
        <v>331</v>
      </c>
      <c r="O178" s="9"/>
      <c r="P178" s="11"/>
      <c r="Q178" s="11"/>
      <c r="R178" s="11"/>
    </row>
    <row r="179" spans="1:18" s="10" customFormat="1" x14ac:dyDescent="0.2">
      <c r="A179" s="9"/>
      <c r="B179" s="27" t="s">
        <v>325</v>
      </c>
      <c r="C179" s="28" t="s">
        <v>326</v>
      </c>
      <c r="D179" s="29">
        <v>18551266.190000001</v>
      </c>
      <c r="E179" s="30">
        <v>0</v>
      </c>
      <c r="F179" s="30">
        <v>0</v>
      </c>
      <c r="G179" s="30">
        <v>0</v>
      </c>
      <c r="H179" s="30">
        <v>0</v>
      </c>
      <c r="I179" s="22"/>
      <c r="J179" s="30">
        <v>18551266.190000001</v>
      </c>
      <c r="K179" s="30">
        <v>0</v>
      </c>
      <c r="L179" s="22">
        <v>0</v>
      </c>
      <c r="M179" s="30">
        <v>0</v>
      </c>
      <c r="N179" s="31" t="s">
        <v>331</v>
      </c>
      <c r="O179" s="9"/>
      <c r="P179" s="11"/>
      <c r="Q179" s="11"/>
      <c r="R179" s="11"/>
    </row>
    <row r="180" spans="1:18" s="10" customFormat="1" x14ac:dyDescent="0.2">
      <c r="A180" s="9"/>
      <c r="B180" s="27" t="s">
        <v>327</v>
      </c>
      <c r="C180" s="28" t="s">
        <v>328</v>
      </c>
      <c r="D180" s="29">
        <v>0</v>
      </c>
      <c r="E180" s="30">
        <v>0</v>
      </c>
      <c r="F180" s="30">
        <v>0</v>
      </c>
      <c r="G180" s="30">
        <v>0</v>
      </c>
      <c r="H180" s="30">
        <v>0</v>
      </c>
      <c r="I180" s="22"/>
      <c r="J180" s="30">
        <v>0</v>
      </c>
      <c r="K180" s="30">
        <v>0</v>
      </c>
      <c r="L180" s="22">
        <v>0</v>
      </c>
      <c r="M180" s="30">
        <v>0</v>
      </c>
      <c r="N180" s="31" t="s">
        <v>331</v>
      </c>
      <c r="O180" s="9"/>
      <c r="P180" s="11"/>
      <c r="Q180" s="11"/>
      <c r="R180" s="11"/>
    </row>
    <row r="181" spans="1:18" s="10" customFormat="1" x14ac:dyDescent="0.2">
      <c r="A181" s="9"/>
      <c r="B181" s="27" t="s">
        <v>504</v>
      </c>
      <c r="C181" s="28" t="s">
        <v>331</v>
      </c>
      <c r="D181" s="29">
        <v>0</v>
      </c>
      <c r="E181" s="30">
        <v>0</v>
      </c>
      <c r="F181" s="30">
        <v>0</v>
      </c>
      <c r="G181" s="30">
        <v>0</v>
      </c>
      <c r="H181" s="30">
        <v>0</v>
      </c>
      <c r="I181" s="22"/>
      <c r="J181" s="30">
        <v>0</v>
      </c>
      <c r="K181" s="30">
        <v>0</v>
      </c>
      <c r="L181" s="22">
        <v>0</v>
      </c>
      <c r="M181" s="30">
        <v>0</v>
      </c>
      <c r="N181" s="31" t="s">
        <v>331</v>
      </c>
      <c r="O181" s="9"/>
      <c r="P181" s="11"/>
      <c r="Q181" s="11"/>
      <c r="R181" s="11"/>
    </row>
    <row r="182" spans="1:18" s="10" customFormat="1" x14ac:dyDescent="0.2">
      <c r="A182" s="9"/>
      <c r="B182" s="27" t="s">
        <v>329</v>
      </c>
      <c r="C182" s="28" t="s">
        <v>330</v>
      </c>
      <c r="D182" s="29">
        <v>174903.6</v>
      </c>
      <c r="E182" s="30">
        <v>0</v>
      </c>
      <c r="F182" s="30">
        <v>0</v>
      </c>
      <c r="G182" s="30">
        <v>0</v>
      </c>
      <c r="H182" s="30">
        <v>0</v>
      </c>
      <c r="I182" s="22"/>
      <c r="J182" s="30">
        <v>174903.6</v>
      </c>
      <c r="K182" s="30">
        <v>0</v>
      </c>
      <c r="L182" s="22">
        <v>0</v>
      </c>
      <c r="M182" s="30">
        <v>0</v>
      </c>
      <c r="N182" s="31" t="s">
        <v>331</v>
      </c>
      <c r="O182" s="9"/>
      <c r="P182" s="11"/>
      <c r="Q182" s="11"/>
      <c r="R182" s="11"/>
    </row>
    <row r="183" spans="1:18" s="10" customFormat="1" x14ac:dyDescent="0.2">
      <c r="A183" s="9"/>
      <c r="B183" s="27" t="s">
        <v>332</v>
      </c>
      <c r="C183" s="28" t="s">
        <v>333</v>
      </c>
      <c r="D183" s="29">
        <v>174880.02</v>
      </c>
      <c r="E183" s="30">
        <v>0</v>
      </c>
      <c r="F183" s="30">
        <v>0</v>
      </c>
      <c r="G183" s="30">
        <v>0</v>
      </c>
      <c r="H183" s="30">
        <v>0</v>
      </c>
      <c r="I183" s="22"/>
      <c r="J183" s="30">
        <v>174880.02</v>
      </c>
      <c r="K183" s="30">
        <v>0</v>
      </c>
      <c r="L183" s="22">
        <v>0</v>
      </c>
      <c r="M183" s="30">
        <v>0</v>
      </c>
      <c r="N183" s="31" t="s">
        <v>331</v>
      </c>
      <c r="O183" s="9"/>
      <c r="P183" s="11"/>
      <c r="Q183" s="11"/>
      <c r="R183" s="11"/>
    </row>
    <row r="184" spans="1:18" s="10" customFormat="1" x14ac:dyDescent="0.2">
      <c r="A184" s="9"/>
      <c r="B184" s="27" t="s">
        <v>334</v>
      </c>
      <c r="C184" s="28" t="s">
        <v>335</v>
      </c>
      <c r="D184" s="29">
        <v>566867.73</v>
      </c>
      <c r="E184" s="30">
        <v>0</v>
      </c>
      <c r="F184" s="30">
        <v>0</v>
      </c>
      <c r="G184" s="30">
        <v>0</v>
      </c>
      <c r="H184" s="30">
        <v>0</v>
      </c>
      <c r="I184" s="22"/>
      <c r="J184" s="30">
        <v>566867.73</v>
      </c>
      <c r="K184" s="30">
        <v>0</v>
      </c>
      <c r="L184" s="22">
        <v>0</v>
      </c>
      <c r="M184" s="30">
        <v>0</v>
      </c>
      <c r="N184" s="31" t="s">
        <v>331</v>
      </c>
      <c r="O184" s="9"/>
      <c r="P184" s="11"/>
      <c r="Q184" s="11"/>
      <c r="R184" s="11"/>
    </row>
    <row r="185" spans="1:18" s="10" customFormat="1" x14ac:dyDescent="0.2">
      <c r="A185" s="9"/>
      <c r="B185" s="27" t="s">
        <v>336</v>
      </c>
      <c r="C185" s="28" t="s">
        <v>337</v>
      </c>
      <c r="D185" s="29">
        <v>122555.88</v>
      </c>
      <c r="E185" s="30">
        <v>0</v>
      </c>
      <c r="F185" s="30">
        <v>0</v>
      </c>
      <c r="G185" s="30">
        <v>0</v>
      </c>
      <c r="H185" s="30">
        <v>0</v>
      </c>
      <c r="I185" s="22"/>
      <c r="J185" s="30">
        <v>122555.88</v>
      </c>
      <c r="K185" s="30">
        <v>0</v>
      </c>
      <c r="L185" s="22">
        <v>0</v>
      </c>
      <c r="M185" s="30">
        <v>0</v>
      </c>
      <c r="N185" s="31" t="s">
        <v>331</v>
      </c>
      <c r="O185" s="9"/>
      <c r="P185" s="11"/>
      <c r="Q185" s="11"/>
      <c r="R185" s="11"/>
    </row>
    <row r="186" spans="1:18" s="10" customFormat="1" x14ac:dyDescent="0.2">
      <c r="A186" s="9"/>
      <c r="B186" s="27" t="s">
        <v>338</v>
      </c>
      <c r="C186" s="28" t="s">
        <v>339</v>
      </c>
      <c r="D186" s="29">
        <v>437299.26</v>
      </c>
      <c r="E186" s="30">
        <v>0</v>
      </c>
      <c r="F186" s="30">
        <v>0</v>
      </c>
      <c r="G186" s="30">
        <v>0</v>
      </c>
      <c r="H186" s="30">
        <v>0</v>
      </c>
      <c r="I186" s="22"/>
      <c r="J186" s="30">
        <v>437299.26</v>
      </c>
      <c r="K186" s="30">
        <v>0</v>
      </c>
      <c r="L186" s="22">
        <v>0</v>
      </c>
      <c r="M186" s="30">
        <v>0</v>
      </c>
      <c r="N186" s="31" t="s">
        <v>331</v>
      </c>
      <c r="O186" s="9"/>
      <c r="P186" s="11"/>
      <c r="Q186" s="11"/>
      <c r="R186" s="11"/>
    </row>
    <row r="187" spans="1:18" s="10" customFormat="1" x14ac:dyDescent="0.2">
      <c r="A187" s="9"/>
      <c r="B187" s="27" t="s">
        <v>340</v>
      </c>
      <c r="C187" s="28" t="s">
        <v>341</v>
      </c>
      <c r="D187" s="29">
        <v>254101.62</v>
      </c>
      <c r="E187" s="30">
        <v>0</v>
      </c>
      <c r="F187" s="30">
        <v>0</v>
      </c>
      <c r="G187" s="30">
        <v>0</v>
      </c>
      <c r="H187" s="30">
        <v>0</v>
      </c>
      <c r="I187" s="22"/>
      <c r="J187" s="30">
        <v>254101.62</v>
      </c>
      <c r="K187" s="30">
        <v>0</v>
      </c>
      <c r="L187" s="22">
        <v>0</v>
      </c>
      <c r="M187" s="30">
        <v>0</v>
      </c>
      <c r="N187" s="31" t="s">
        <v>331</v>
      </c>
      <c r="O187" s="9"/>
      <c r="P187" s="11"/>
      <c r="Q187" s="11"/>
      <c r="R187" s="11"/>
    </row>
    <row r="188" spans="1:18" s="10" customFormat="1" x14ac:dyDescent="0.2">
      <c r="A188" s="9"/>
      <c r="B188" s="27" t="s">
        <v>342</v>
      </c>
      <c r="C188" s="28" t="s">
        <v>343</v>
      </c>
      <c r="D188" s="29">
        <v>263891.90999999997</v>
      </c>
      <c r="E188" s="30">
        <v>0</v>
      </c>
      <c r="F188" s="30">
        <v>0</v>
      </c>
      <c r="G188" s="30">
        <v>0</v>
      </c>
      <c r="H188" s="30">
        <v>0</v>
      </c>
      <c r="I188" s="22"/>
      <c r="J188" s="30">
        <v>263891.90999999997</v>
      </c>
      <c r="K188" s="30">
        <v>0</v>
      </c>
      <c r="L188" s="22">
        <v>0</v>
      </c>
      <c r="M188" s="30">
        <v>0</v>
      </c>
      <c r="N188" s="31" t="s">
        <v>331</v>
      </c>
      <c r="O188" s="9"/>
      <c r="P188" s="11"/>
      <c r="Q188" s="11"/>
      <c r="R188" s="11"/>
    </row>
    <row r="189" spans="1:18" s="10" customFormat="1" x14ac:dyDescent="0.2">
      <c r="A189" s="9"/>
      <c r="B189" s="27" t="s">
        <v>344</v>
      </c>
      <c r="C189" s="28" t="s">
        <v>345</v>
      </c>
      <c r="D189" s="29">
        <v>606305.91</v>
      </c>
      <c r="E189" s="30">
        <v>0</v>
      </c>
      <c r="F189" s="30">
        <v>0</v>
      </c>
      <c r="G189" s="30">
        <v>0</v>
      </c>
      <c r="H189" s="30">
        <v>0</v>
      </c>
      <c r="I189" s="22"/>
      <c r="J189" s="30">
        <v>606305.91</v>
      </c>
      <c r="K189" s="30">
        <v>0</v>
      </c>
      <c r="L189" s="22">
        <v>0</v>
      </c>
      <c r="M189" s="30">
        <v>0</v>
      </c>
      <c r="N189" s="31" t="s">
        <v>331</v>
      </c>
      <c r="O189" s="9"/>
      <c r="P189" s="11"/>
      <c r="Q189" s="11"/>
      <c r="R189" s="11"/>
    </row>
    <row r="190" spans="1:18" s="10" customFormat="1" x14ac:dyDescent="0.2">
      <c r="A190" s="9"/>
      <c r="B190" s="27" t="s">
        <v>346</v>
      </c>
      <c r="C190" s="28" t="s">
        <v>347</v>
      </c>
      <c r="D190" s="29">
        <v>519691.73</v>
      </c>
      <c r="E190" s="30">
        <v>0</v>
      </c>
      <c r="F190" s="30">
        <v>0</v>
      </c>
      <c r="G190" s="30">
        <v>0</v>
      </c>
      <c r="H190" s="30">
        <v>0</v>
      </c>
      <c r="I190" s="22"/>
      <c r="J190" s="30">
        <v>519691.73</v>
      </c>
      <c r="K190" s="30">
        <v>0</v>
      </c>
      <c r="L190" s="22">
        <v>0</v>
      </c>
      <c r="M190" s="30">
        <v>0</v>
      </c>
      <c r="N190" s="31" t="s">
        <v>331</v>
      </c>
      <c r="O190" s="9"/>
      <c r="P190" s="11"/>
      <c r="Q190" s="11"/>
      <c r="R190" s="11"/>
    </row>
    <row r="191" spans="1:18" s="10" customFormat="1" x14ac:dyDescent="0.2">
      <c r="A191" s="9"/>
      <c r="B191" s="27" t="s">
        <v>348</v>
      </c>
      <c r="C191" s="28" t="s">
        <v>349</v>
      </c>
      <c r="D191" s="29">
        <v>622415.19999999995</v>
      </c>
      <c r="E191" s="30">
        <v>0</v>
      </c>
      <c r="F191" s="30">
        <v>0</v>
      </c>
      <c r="G191" s="30">
        <v>0</v>
      </c>
      <c r="H191" s="30">
        <v>0</v>
      </c>
      <c r="I191" s="22"/>
      <c r="J191" s="30">
        <v>622415.19999999995</v>
      </c>
      <c r="K191" s="30">
        <v>0</v>
      </c>
      <c r="L191" s="22">
        <v>0</v>
      </c>
      <c r="M191" s="30">
        <v>0</v>
      </c>
      <c r="N191" s="31" t="s">
        <v>331</v>
      </c>
      <c r="O191" s="9"/>
      <c r="P191" s="11"/>
      <c r="Q191" s="11"/>
      <c r="R191" s="11"/>
    </row>
    <row r="192" spans="1:18" s="10" customFormat="1" x14ac:dyDescent="0.2">
      <c r="A192" s="9"/>
      <c r="B192" s="27" t="s">
        <v>350</v>
      </c>
      <c r="C192" s="28" t="s">
        <v>345</v>
      </c>
      <c r="D192" s="29">
        <v>727389.17</v>
      </c>
      <c r="E192" s="30">
        <v>0</v>
      </c>
      <c r="F192" s="30">
        <v>0</v>
      </c>
      <c r="G192" s="30">
        <v>0</v>
      </c>
      <c r="H192" s="30">
        <v>0</v>
      </c>
      <c r="I192" s="22"/>
      <c r="J192" s="30">
        <v>727389.17</v>
      </c>
      <c r="K192" s="30">
        <v>0</v>
      </c>
      <c r="L192" s="22">
        <v>0</v>
      </c>
      <c r="M192" s="30">
        <v>0</v>
      </c>
      <c r="N192" s="31" t="s">
        <v>331</v>
      </c>
      <c r="O192" s="9"/>
      <c r="P192" s="11"/>
      <c r="Q192" s="11"/>
      <c r="R192" s="11"/>
    </row>
    <row r="193" spans="1:21" s="10" customFormat="1" x14ac:dyDescent="0.2">
      <c r="A193" s="9"/>
      <c r="B193" s="27" t="s">
        <v>351</v>
      </c>
      <c r="C193" s="28" t="s">
        <v>352</v>
      </c>
      <c r="D193" s="29">
        <v>432765.22</v>
      </c>
      <c r="E193" s="30">
        <v>0</v>
      </c>
      <c r="F193" s="30">
        <v>0</v>
      </c>
      <c r="G193" s="30">
        <v>0</v>
      </c>
      <c r="H193" s="30">
        <v>0</v>
      </c>
      <c r="I193" s="22"/>
      <c r="J193" s="30">
        <v>432765.22</v>
      </c>
      <c r="K193" s="30">
        <v>0</v>
      </c>
      <c r="L193" s="22">
        <v>0</v>
      </c>
      <c r="M193" s="30">
        <v>0</v>
      </c>
      <c r="N193" s="31" t="s">
        <v>331</v>
      </c>
      <c r="O193" s="9"/>
      <c r="P193" s="11"/>
      <c r="Q193" s="11"/>
      <c r="R193" s="11"/>
    </row>
    <row r="194" spans="1:21" s="10" customFormat="1" x14ac:dyDescent="0.2">
      <c r="A194" s="9"/>
      <c r="B194" s="27" t="s">
        <v>353</v>
      </c>
      <c r="C194" s="28" t="s">
        <v>354</v>
      </c>
      <c r="D194" s="29">
        <v>348426</v>
      </c>
      <c r="E194" s="30">
        <v>0</v>
      </c>
      <c r="F194" s="30">
        <v>0</v>
      </c>
      <c r="G194" s="30">
        <v>0</v>
      </c>
      <c r="H194" s="30">
        <v>0</v>
      </c>
      <c r="I194" s="22"/>
      <c r="J194" s="30">
        <v>348426</v>
      </c>
      <c r="K194" s="30">
        <v>0</v>
      </c>
      <c r="L194" s="22">
        <v>0</v>
      </c>
      <c r="M194" s="30">
        <v>0</v>
      </c>
      <c r="N194" s="31" t="s">
        <v>331</v>
      </c>
      <c r="O194" s="9"/>
      <c r="P194" s="11"/>
      <c r="Q194" s="11"/>
      <c r="R194" s="11"/>
    </row>
    <row r="195" spans="1:21" s="10" customFormat="1" x14ac:dyDescent="0.2">
      <c r="A195" s="9"/>
      <c r="B195" s="27" t="s">
        <v>355</v>
      </c>
      <c r="C195" s="28" t="s">
        <v>352</v>
      </c>
      <c r="D195" s="29">
        <v>347530.37</v>
      </c>
      <c r="E195" s="30">
        <v>0</v>
      </c>
      <c r="F195" s="30">
        <v>0</v>
      </c>
      <c r="G195" s="30">
        <v>0</v>
      </c>
      <c r="H195" s="30">
        <v>0</v>
      </c>
      <c r="I195" s="22"/>
      <c r="J195" s="30">
        <v>347530.37</v>
      </c>
      <c r="K195" s="30">
        <v>0</v>
      </c>
      <c r="L195" s="22">
        <v>0</v>
      </c>
      <c r="M195" s="30">
        <v>0</v>
      </c>
      <c r="N195" s="31" t="s">
        <v>331</v>
      </c>
      <c r="O195" s="9"/>
      <c r="P195" s="11"/>
      <c r="Q195" s="11"/>
      <c r="R195" s="11"/>
    </row>
    <row r="196" spans="1:21" s="10" customFormat="1" x14ac:dyDescent="0.2">
      <c r="A196" s="9"/>
      <c r="B196" s="27" t="s">
        <v>356</v>
      </c>
      <c r="C196" s="28" t="s">
        <v>357</v>
      </c>
      <c r="D196" s="29">
        <v>286775.82</v>
      </c>
      <c r="E196" s="30">
        <v>0</v>
      </c>
      <c r="F196" s="30">
        <v>0</v>
      </c>
      <c r="G196" s="30">
        <v>0</v>
      </c>
      <c r="H196" s="30">
        <v>0</v>
      </c>
      <c r="I196" s="22"/>
      <c r="J196" s="30">
        <v>286775.82</v>
      </c>
      <c r="K196" s="30">
        <v>0</v>
      </c>
      <c r="L196" s="22">
        <v>0</v>
      </c>
      <c r="M196" s="30">
        <v>0</v>
      </c>
      <c r="N196" s="31" t="s">
        <v>331</v>
      </c>
      <c r="O196" s="9"/>
      <c r="P196" s="11"/>
      <c r="Q196" s="11"/>
      <c r="R196" s="11"/>
    </row>
    <row r="197" spans="1:21" s="10" customFormat="1" x14ac:dyDescent="0.2">
      <c r="A197" s="9"/>
      <c r="B197" s="27"/>
      <c r="C197" s="28"/>
      <c r="D197" s="29"/>
      <c r="E197" s="30"/>
      <c r="F197" s="30"/>
      <c r="G197" s="30"/>
      <c r="H197" s="30"/>
      <c r="I197" s="22"/>
      <c r="J197" s="30"/>
      <c r="K197" s="30"/>
      <c r="L197" s="22"/>
      <c r="M197" s="30"/>
      <c r="N197" s="31"/>
      <c r="O197" s="9"/>
      <c r="P197" s="11"/>
      <c r="Q197" s="11"/>
      <c r="R197" s="11"/>
    </row>
    <row r="198" spans="1:21" ht="13.5" thickBot="1" x14ac:dyDescent="0.25">
      <c r="A198" s="1"/>
      <c r="B198" s="27"/>
      <c r="C198" s="32"/>
      <c r="D198" s="33"/>
      <c r="E198" s="34"/>
      <c r="F198" s="34"/>
      <c r="G198" s="34"/>
      <c r="H198" s="34"/>
      <c r="I198" s="2"/>
      <c r="J198" s="34">
        <f>D198+E198-F198+G198-H198</f>
        <v>0</v>
      </c>
      <c r="K198" s="34"/>
      <c r="L198" s="2"/>
      <c r="M198" s="34"/>
      <c r="N198" s="35"/>
      <c r="O198" s="9"/>
      <c r="P198" s="22"/>
      <c r="Q198" s="22"/>
      <c r="R198" s="22"/>
      <c r="S198" s="9"/>
      <c r="T198" s="9"/>
      <c r="U198" s="9"/>
    </row>
    <row r="199" spans="1:21" s="10" customFormat="1" ht="13.5" thickBot="1" x14ac:dyDescent="0.25">
      <c r="A199" s="9"/>
      <c r="B199" s="71"/>
      <c r="C199" s="24" t="s">
        <v>358</v>
      </c>
      <c r="D199" s="36">
        <f>SUM(D201:D211)</f>
        <v>1562486.58</v>
      </c>
      <c r="E199" s="36">
        <f t="shared" ref="E199:M199" si="3">SUM(E201:E211)</f>
        <v>0</v>
      </c>
      <c r="F199" s="36">
        <f t="shared" si="3"/>
        <v>82076.81</v>
      </c>
      <c r="G199" s="36">
        <f t="shared" si="3"/>
        <v>0</v>
      </c>
      <c r="H199" s="36">
        <f t="shared" si="3"/>
        <v>0</v>
      </c>
      <c r="I199" s="36">
        <f t="shared" si="3"/>
        <v>0</v>
      </c>
      <c r="J199" s="36">
        <f t="shared" si="3"/>
        <v>1644563.3899999997</v>
      </c>
      <c r="K199" s="36">
        <f t="shared" si="3"/>
        <v>0</v>
      </c>
      <c r="L199" s="36">
        <f t="shared" si="3"/>
        <v>0</v>
      </c>
      <c r="M199" s="36">
        <f t="shared" si="3"/>
        <v>0</v>
      </c>
      <c r="N199" s="26"/>
      <c r="O199" s="9"/>
      <c r="P199" s="11"/>
      <c r="Q199" s="11"/>
      <c r="R199" s="11"/>
    </row>
    <row r="200" spans="1:21" s="10" customFormat="1" x14ac:dyDescent="0.2">
      <c r="A200" s="9"/>
      <c r="B200" s="27" t="s">
        <v>359</v>
      </c>
      <c r="C200" s="28" t="s">
        <v>256</v>
      </c>
      <c r="D200" s="29">
        <v>0</v>
      </c>
      <c r="E200" s="30">
        <v>0</v>
      </c>
      <c r="F200" s="30">
        <v>0</v>
      </c>
      <c r="G200" s="30">
        <v>0</v>
      </c>
      <c r="H200" s="30">
        <v>0</v>
      </c>
      <c r="I200" s="22"/>
      <c r="J200" s="30">
        <v>0</v>
      </c>
      <c r="K200" s="30">
        <v>0</v>
      </c>
      <c r="L200" s="22"/>
      <c r="M200" s="30"/>
      <c r="N200" s="31"/>
      <c r="O200" s="9"/>
      <c r="P200" s="11"/>
      <c r="Q200" s="11"/>
      <c r="R200" s="11"/>
    </row>
    <row r="201" spans="1:21" s="10" customFormat="1" x14ac:dyDescent="0.2">
      <c r="A201" s="9"/>
      <c r="B201" s="27" t="s">
        <v>506</v>
      </c>
      <c r="C201" s="28" t="s">
        <v>361</v>
      </c>
      <c r="D201" s="29">
        <v>0</v>
      </c>
      <c r="E201" s="30">
        <v>0</v>
      </c>
      <c r="F201" s="30">
        <v>0</v>
      </c>
      <c r="G201" s="30">
        <v>0</v>
      </c>
      <c r="H201" s="30">
        <v>0</v>
      </c>
      <c r="I201" s="22"/>
      <c r="J201" s="30">
        <v>0</v>
      </c>
      <c r="K201" s="30">
        <v>0</v>
      </c>
      <c r="L201" s="22"/>
      <c r="M201" s="30">
        <v>0</v>
      </c>
      <c r="N201" s="31" t="s">
        <v>21</v>
      </c>
      <c r="O201" s="9"/>
      <c r="P201" s="11"/>
      <c r="Q201" s="11"/>
      <c r="R201" s="11"/>
    </row>
    <row r="202" spans="1:21" s="10" customFormat="1" x14ac:dyDescent="0.2">
      <c r="A202" s="9"/>
      <c r="B202" s="27" t="s">
        <v>360</v>
      </c>
      <c r="C202" s="28" t="s">
        <v>363</v>
      </c>
      <c r="D202" s="29">
        <v>137137</v>
      </c>
      <c r="E202" s="30">
        <v>0</v>
      </c>
      <c r="F202" s="30">
        <v>0</v>
      </c>
      <c r="G202" s="30">
        <v>0</v>
      </c>
      <c r="H202" s="30">
        <v>0</v>
      </c>
      <c r="I202" s="22"/>
      <c r="J202" s="30">
        <v>137137</v>
      </c>
      <c r="K202" s="30">
        <v>0</v>
      </c>
      <c r="L202" s="22"/>
      <c r="M202" s="30">
        <v>0</v>
      </c>
      <c r="N202" s="31" t="s">
        <v>21</v>
      </c>
      <c r="O202" s="9"/>
      <c r="P202" s="11"/>
      <c r="Q202" s="11"/>
      <c r="R202" s="11"/>
    </row>
    <row r="203" spans="1:21" s="10" customFormat="1" x14ac:dyDescent="0.2">
      <c r="A203" s="9"/>
      <c r="B203" s="27" t="s">
        <v>362</v>
      </c>
      <c r="C203" s="28" t="s">
        <v>365</v>
      </c>
      <c r="D203" s="29">
        <v>337455.73</v>
      </c>
      <c r="E203" s="30">
        <v>0</v>
      </c>
      <c r="F203" s="30">
        <v>0</v>
      </c>
      <c r="G203" s="30">
        <v>0</v>
      </c>
      <c r="H203" s="30">
        <v>0</v>
      </c>
      <c r="I203" s="22"/>
      <c r="J203" s="30">
        <v>337455.73</v>
      </c>
      <c r="K203" s="30">
        <v>0</v>
      </c>
      <c r="L203" s="22"/>
      <c r="M203" s="30">
        <v>0</v>
      </c>
      <c r="N203" s="31" t="s">
        <v>21</v>
      </c>
      <c r="O203" s="9"/>
      <c r="P203" s="11"/>
      <c r="Q203" s="11"/>
      <c r="R203" s="11"/>
    </row>
    <row r="204" spans="1:21" s="10" customFormat="1" x14ac:dyDescent="0.2">
      <c r="A204" s="9"/>
      <c r="B204" s="27" t="s">
        <v>364</v>
      </c>
      <c r="C204" s="28" t="s">
        <v>287</v>
      </c>
      <c r="D204" s="29">
        <v>1499991.99</v>
      </c>
      <c r="E204" s="30">
        <v>0</v>
      </c>
      <c r="F204" s="30">
        <v>0</v>
      </c>
      <c r="G204" s="30">
        <v>0</v>
      </c>
      <c r="H204" s="30">
        <v>0</v>
      </c>
      <c r="I204" s="22"/>
      <c r="J204" s="30">
        <v>1499991.99</v>
      </c>
      <c r="K204" s="30">
        <v>0</v>
      </c>
      <c r="L204" s="22"/>
      <c r="M204" s="30">
        <v>0</v>
      </c>
      <c r="N204" s="31" t="s">
        <v>21</v>
      </c>
      <c r="O204" s="9"/>
      <c r="P204" s="11"/>
      <c r="Q204" s="11"/>
      <c r="R204" s="11"/>
    </row>
    <row r="205" spans="1:21" s="10" customFormat="1" x14ac:dyDescent="0.2">
      <c r="A205" s="9"/>
      <c r="B205" s="27" t="s">
        <v>366</v>
      </c>
      <c r="C205" s="28" t="s">
        <v>312</v>
      </c>
      <c r="D205" s="29">
        <v>427099.64</v>
      </c>
      <c r="E205" s="30">
        <v>0</v>
      </c>
      <c r="F205" s="30">
        <v>82076.81</v>
      </c>
      <c r="G205" s="30">
        <v>0</v>
      </c>
      <c r="H205" s="30">
        <v>0</v>
      </c>
      <c r="I205" s="22"/>
      <c r="J205" s="30">
        <v>509176.45</v>
      </c>
      <c r="K205" s="30">
        <v>0</v>
      </c>
      <c r="L205" s="22"/>
      <c r="M205" s="30"/>
      <c r="N205" s="31"/>
      <c r="O205" s="9"/>
      <c r="P205" s="11"/>
      <c r="Q205" s="11"/>
      <c r="R205" s="11"/>
    </row>
    <row r="206" spans="1:21" s="10" customFormat="1" x14ac:dyDescent="0.2">
      <c r="A206" s="9"/>
      <c r="B206" s="27" t="s">
        <v>367</v>
      </c>
      <c r="C206" s="28" t="s">
        <v>369</v>
      </c>
      <c r="D206" s="29">
        <v>0</v>
      </c>
      <c r="E206" s="30">
        <v>0</v>
      </c>
      <c r="F206" s="30">
        <v>0</v>
      </c>
      <c r="G206" s="30">
        <v>0</v>
      </c>
      <c r="H206" s="30">
        <v>0</v>
      </c>
      <c r="I206" s="22"/>
      <c r="J206" s="30">
        <v>0</v>
      </c>
      <c r="K206" s="30">
        <v>0</v>
      </c>
      <c r="L206" s="22"/>
      <c r="M206" s="30">
        <v>0</v>
      </c>
      <c r="N206" s="31" t="s">
        <v>370</v>
      </c>
      <c r="O206" s="9"/>
      <c r="P206" s="11"/>
      <c r="Q206" s="11"/>
      <c r="R206" s="11"/>
    </row>
    <row r="207" spans="1:21" s="10" customFormat="1" x14ac:dyDescent="0.2">
      <c r="A207" s="9"/>
      <c r="B207" s="27" t="s">
        <v>368</v>
      </c>
      <c r="C207" s="28" t="s">
        <v>317</v>
      </c>
      <c r="D207" s="29">
        <v>1984060.46</v>
      </c>
      <c r="E207" s="30">
        <v>0</v>
      </c>
      <c r="F207" s="30">
        <v>0</v>
      </c>
      <c r="G207" s="30">
        <v>0</v>
      </c>
      <c r="H207" s="30">
        <v>0</v>
      </c>
      <c r="I207" s="22"/>
      <c r="J207" s="30">
        <v>1984060.46</v>
      </c>
      <c r="K207" s="30">
        <v>0</v>
      </c>
      <c r="L207" s="22"/>
      <c r="M207" s="30"/>
      <c r="N207" s="31"/>
      <c r="O207" s="9"/>
      <c r="P207" s="11"/>
      <c r="Q207" s="11"/>
      <c r="R207" s="11"/>
    </row>
    <row r="208" spans="1:21" s="10" customFormat="1" x14ac:dyDescent="0.2">
      <c r="A208" s="9"/>
      <c r="B208" s="27" t="s">
        <v>371</v>
      </c>
      <c r="C208" s="28" t="s">
        <v>373</v>
      </c>
      <c r="D208" s="29">
        <v>0</v>
      </c>
      <c r="E208" s="30">
        <v>0</v>
      </c>
      <c r="F208" s="30">
        <v>0</v>
      </c>
      <c r="G208" s="30">
        <v>0</v>
      </c>
      <c r="H208" s="30">
        <v>0</v>
      </c>
      <c r="I208" s="22"/>
      <c r="J208" s="30">
        <v>0</v>
      </c>
      <c r="K208" s="30">
        <v>0</v>
      </c>
      <c r="L208" s="22"/>
      <c r="M208" s="30">
        <v>0</v>
      </c>
      <c r="N208" s="31" t="s">
        <v>374</v>
      </c>
      <c r="O208" s="9"/>
      <c r="P208" s="11"/>
      <c r="Q208" s="11"/>
      <c r="R208" s="11"/>
    </row>
    <row r="209" spans="1:21" s="10" customFormat="1" x14ac:dyDescent="0.2">
      <c r="A209" s="9"/>
      <c r="B209" s="27" t="s">
        <v>372</v>
      </c>
      <c r="C209" s="28" t="s">
        <v>376</v>
      </c>
      <c r="D209" s="29">
        <v>-3351411.16</v>
      </c>
      <c r="E209" s="30">
        <v>0</v>
      </c>
      <c r="F209" s="30">
        <v>0</v>
      </c>
      <c r="G209" s="30">
        <v>0</v>
      </c>
      <c r="H209" s="30">
        <v>0</v>
      </c>
      <c r="I209" s="22"/>
      <c r="J209" s="30">
        <v>-3351411.16</v>
      </c>
      <c r="K209" s="30">
        <v>0</v>
      </c>
      <c r="L209" s="22"/>
      <c r="M209" s="30"/>
      <c r="N209" s="31"/>
      <c r="O209" s="9"/>
      <c r="P209" s="11"/>
      <c r="Q209" s="11"/>
      <c r="R209" s="11"/>
    </row>
    <row r="210" spans="1:21" s="10" customFormat="1" x14ac:dyDescent="0.2">
      <c r="A210" s="9"/>
      <c r="B210" s="27" t="s">
        <v>375</v>
      </c>
      <c r="C210" s="28"/>
      <c r="D210" s="29">
        <v>0</v>
      </c>
      <c r="E210" s="30"/>
      <c r="F210" s="30"/>
      <c r="G210" s="30"/>
      <c r="H210" s="30"/>
      <c r="I210" s="22"/>
      <c r="J210" s="30">
        <v>0</v>
      </c>
      <c r="K210" s="30"/>
      <c r="L210" s="22"/>
      <c r="M210" s="30"/>
      <c r="N210" s="31"/>
      <c r="O210" s="9"/>
      <c r="P210" s="11"/>
      <c r="Q210" s="11"/>
      <c r="R210" s="11"/>
    </row>
    <row r="211" spans="1:21" s="10" customFormat="1" x14ac:dyDescent="0.2">
      <c r="A211" s="9"/>
      <c r="B211" s="27" t="s">
        <v>377</v>
      </c>
      <c r="C211" s="28" t="s">
        <v>378</v>
      </c>
      <c r="D211" s="29">
        <v>528152.92000000004</v>
      </c>
      <c r="E211" s="30">
        <v>0</v>
      </c>
      <c r="F211" s="30">
        <v>0</v>
      </c>
      <c r="G211" s="30">
        <v>0</v>
      </c>
      <c r="H211" s="30">
        <v>0</v>
      </c>
      <c r="I211" s="22"/>
      <c r="J211" s="30">
        <v>528152.92000000004</v>
      </c>
      <c r="K211" s="30">
        <v>0</v>
      </c>
      <c r="L211" s="22"/>
      <c r="M211" s="30">
        <v>0</v>
      </c>
      <c r="N211" s="31" t="s">
        <v>379</v>
      </c>
      <c r="O211" s="9"/>
      <c r="P211" s="11"/>
      <c r="Q211" s="11"/>
      <c r="R211" s="11"/>
    </row>
    <row r="212" spans="1:21" ht="13.5" thickBot="1" x14ac:dyDescent="0.25">
      <c r="A212" s="1"/>
      <c r="B212" s="27"/>
      <c r="C212" s="28"/>
      <c r="D212" s="29"/>
      <c r="E212" s="30"/>
      <c r="F212" s="30"/>
      <c r="G212" s="30"/>
      <c r="H212" s="30"/>
      <c r="I212" s="22"/>
      <c r="J212" s="30">
        <f>D212+E212-F212+G212-H212</f>
        <v>0</v>
      </c>
      <c r="K212" s="30"/>
      <c r="L212" s="22"/>
      <c r="M212" s="30"/>
      <c r="N212" s="35"/>
      <c r="O212" s="9"/>
      <c r="P212" s="22"/>
      <c r="Q212" s="22"/>
      <c r="R212" s="22"/>
      <c r="S212" s="9"/>
      <c r="T212" s="9"/>
      <c r="U212" s="9"/>
    </row>
    <row r="213" spans="1:21" s="10" customFormat="1" ht="13.5" thickBot="1" x14ac:dyDescent="0.25">
      <c r="A213" s="9"/>
      <c r="B213" s="71"/>
      <c r="C213" s="24" t="s">
        <v>380</v>
      </c>
      <c r="D213" s="36">
        <f t="shared" ref="D213:M213" si="4">SUM(D215:D215)</f>
        <v>208800</v>
      </c>
      <c r="E213" s="36">
        <f t="shared" si="4"/>
        <v>0</v>
      </c>
      <c r="F213" s="36">
        <f t="shared" si="4"/>
        <v>0</v>
      </c>
      <c r="G213" s="36">
        <f t="shared" si="4"/>
        <v>0</v>
      </c>
      <c r="H213" s="36">
        <f t="shared" si="4"/>
        <v>0</v>
      </c>
      <c r="I213" s="36">
        <f t="shared" si="4"/>
        <v>0</v>
      </c>
      <c r="J213" s="36">
        <f t="shared" si="4"/>
        <v>208800</v>
      </c>
      <c r="K213" s="36">
        <f t="shared" si="4"/>
        <v>0</v>
      </c>
      <c r="L213" s="36">
        <f t="shared" si="4"/>
        <v>0</v>
      </c>
      <c r="M213" s="36">
        <f t="shared" si="4"/>
        <v>0</v>
      </c>
      <c r="N213" s="26"/>
      <c r="O213" s="9"/>
      <c r="P213" s="11"/>
      <c r="Q213" s="11"/>
      <c r="R213" s="11"/>
    </row>
    <row r="214" spans="1:21" s="10" customFormat="1" x14ac:dyDescent="0.2">
      <c r="A214" s="9"/>
      <c r="B214" s="27" t="s">
        <v>381</v>
      </c>
      <c r="C214" s="28" t="s">
        <v>380</v>
      </c>
      <c r="D214" s="29"/>
      <c r="E214" s="30">
        <v>0</v>
      </c>
      <c r="F214" s="30">
        <v>0</v>
      </c>
      <c r="G214" s="30">
        <v>0</v>
      </c>
      <c r="H214" s="30">
        <v>0</v>
      </c>
      <c r="I214" s="22"/>
      <c r="J214" s="30"/>
      <c r="K214" s="30"/>
      <c r="L214" s="22"/>
      <c r="M214" s="30"/>
      <c r="N214" s="31"/>
      <c r="O214" s="9"/>
      <c r="P214" s="11"/>
      <c r="Q214" s="11"/>
      <c r="R214" s="11"/>
    </row>
    <row r="215" spans="1:21" s="10" customFormat="1" x14ac:dyDescent="0.2">
      <c r="A215" s="9"/>
      <c r="B215" s="27" t="s">
        <v>382</v>
      </c>
      <c r="C215" s="28" t="s">
        <v>380</v>
      </c>
      <c r="D215" s="29">
        <v>208800</v>
      </c>
      <c r="E215" s="30">
        <v>0</v>
      </c>
      <c r="F215" s="30">
        <v>0</v>
      </c>
      <c r="G215" s="30">
        <v>0</v>
      </c>
      <c r="H215" s="30">
        <v>0</v>
      </c>
      <c r="I215" s="22"/>
      <c r="J215" s="30">
        <v>208800</v>
      </c>
      <c r="K215" s="30">
        <v>0</v>
      </c>
      <c r="L215" s="22">
        <v>0</v>
      </c>
      <c r="M215" s="30">
        <v>0</v>
      </c>
      <c r="N215" s="31" t="s">
        <v>21</v>
      </c>
      <c r="O215" s="9"/>
      <c r="P215" s="11"/>
      <c r="Q215" s="11"/>
      <c r="R215" s="11"/>
    </row>
    <row r="216" spans="1:21" ht="13.5" thickBot="1" x14ac:dyDescent="0.25">
      <c r="A216" s="1"/>
      <c r="B216" s="27"/>
      <c r="C216" s="32"/>
      <c r="D216" s="33"/>
      <c r="E216" s="34"/>
      <c r="F216" s="34"/>
      <c r="G216" s="34"/>
      <c r="H216" s="34"/>
      <c r="I216" s="2"/>
      <c r="J216" s="34">
        <f>D216+E216-F216+G216-H216</f>
        <v>0</v>
      </c>
      <c r="K216" s="34"/>
      <c r="L216" s="2"/>
      <c r="M216" s="34"/>
      <c r="N216" s="35"/>
      <c r="O216" s="9"/>
      <c r="P216" s="22"/>
      <c r="Q216" s="22"/>
      <c r="R216" s="22"/>
      <c r="S216" s="9"/>
      <c r="T216" s="9"/>
      <c r="U216" s="9"/>
    </row>
    <row r="217" spans="1:21" s="10" customFormat="1" ht="26.45" customHeight="1" thickBot="1" x14ac:dyDescent="0.25">
      <c r="A217" s="9"/>
      <c r="B217" s="71"/>
      <c r="C217" s="40" t="s">
        <v>383</v>
      </c>
      <c r="D217" s="41">
        <f>D10+D106+D108+D136+D138+D199+D213</f>
        <v>531554174.47999984</v>
      </c>
      <c r="E217" s="41">
        <f t="shared" ref="E217:M217" si="5">E10+E106+E108+E136+E138+E199+E213</f>
        <v>0</v>
      </c>
      <c r="F217" s="41">
        <f t="shared" si="5"/>
        <v>26291213.939999998</v>
      </c>
      <c r="G217" s="41">
        <f t="shared" si="5"/>
        <v>0</v>
      </c>
      <c r="H217" s="41">
        <f t="shared" si="5"/>
        <v>0</v>
      </c>
      <c r="I217" s="41">
        <f t="shared" si="5"/>
        <v>0</v>
      </c>
      <c r="J217" s="41">
        <f t="shared" si="5"/>
        <v>505427114.15999991</v>
      </c>
      <c r="K217" s="41">
        <f t="shared" si="5"/>
        <v>0</v>
      </c>
      <c r="L217" s="41">
        <f t="shared" si="5"/>
        <v>27295495.719999999</v>
      </c>
      <c r="M217" s="41">
        <f t="shared" si="5"/>
        <v>0</v>
      </c>
      <c r="N217" s="44" t="s">
        <v>17</v>
      </c>
      <c r="O217" s="9" t="s">
        <v>17</v>
      </c>
      <c r="P217" s="11"/>
      <c r="Q217" s="11"/>
      <c r="R217" s="11"/>
    </row>
    <row r="218" spans="1:21" s="10" customFormat="1" ht="13.5" thickBot="1" x14ac:dyDescent="0.25">
      <c r="A218" s="9"/>
      <c r="B218" s="71"/>
      <c r="C218" s="24" t="s">
        <v>384</v>
      </c>
      <c r="D218" s="36">
        <f t="shared" ref="D218:M218" si="6">SUM(D219:D228)</f>
        <v>10023226.01</v>
      </c>
      <c r="E218" s="36">
        <f t="shared" si="6"/>
        <v>2904701.85</v>
      </c>
      <c r="F218" s="36">
        <f t="shared" si="6"/>
        <v>0</v>
      </c>
      <c r="G218" s="36">
        <f t="shared" si="6"/>
        <v>0</v>
      </c>
      <c r="H218" s="36">
        <f t="shared" si="6"/>
        <v>0</v>
      </c>
      <c r="I218" s="36">
        <f t="shared" si="6"/>
        <v>0</v>
      </c>
      <c r="J218" s="36">
        <f t="shared" si="6"/>
        <v>12927927.859999999</v>
      </c>
      <c r="K218" s="36">
        <f t="shared" si="6"/>
        <v>0</v>
      </c>
      <c r="L218" s="36">
        <f t="shared" si="6"/>
        <v>5373652.6800000006</v>
      </c>
      <c r="M218" s="36">
        <f t="shared" si="6"/>
        <v>0</v>
      </c>
      <c r="N218" s="26" t="s">
        <v>17</v>
      </c>
      <c r="O218" s="9" t="s">
        <v>17</v>
      </c>
      <c r="P218" s="11"/>
      <c r="Q218" s="11"/>
      <c r="R218" s="11"/>
    </row>
    <row r="219" spans="1:21" s="10" customFormat="1" x14ac:dyDescent="0.2">
      <c r="A219" s="9"/>
      <c r="B219" s="27" t="s">
        <v>385</v>
      </c>
      <c r="C219" s="28" t="s">
        <v>384</v>
      </c>
      <c r="D219" s="29">
        <v>0</v>
      </c>
      <c r="E219" s="30">
        <v>0</v>
      </c>
      <c r="F219" s="30">
        <v>0</v>
      </c>
      <c r="G219" s="30"/>
      <c r="H219" s="30"/>
      <c r="I219" s="22"/>
      <c r="J219" s="30">
        <v>0</v>
      </c>
      <c r="K219" s="30">
        <v>0</v>
      </c>
      <c r="L219" s="22"/>
      <c r="M219" s="30"/>
      <c r="N219" s="31"/>
      <c r="O219" s="9"/>
      <c r="P219" s="11"/>
      <c r="Q219" s="11"/>
      <c r="R219" s="11"/>
    </row>
    <row r="220" spans="1:21" s="10" customFormat="1" x14ac:dyDescent="0.2">
      <c r="A220" s="9"/>
      <c r="B220" s="27" t="s">
        <v>386</v>
      </c>
      <c r="C220" s="28" t="s">
        <v>387</v>
      </c>
      <c r="D220" s="29">
        <v>0</v>
      </c>
      <c r="E220" s="30">
        <v>0</v>
      </c>
      <c r="F220" s="30">
        <v>0</v>
      </c>
      <c r="G220" s="30"/>
      <c r="H220" s="30"/>
      <c r="I220" s="22"/>
      <c r="J220" s="30">
        <v>0</v>
      </c>
      <c r="K220" s="30">
        <v>0</v>
      </c>
      <c r="L220" s="22"/>
      <c r="M220" s="30"/>
      <c r="N220" s="31"/>
      <c r="O220" s="9"/>
      <c r="P220" s="11"/>
      <c r="Q220" s="11"/>
      <c r="R220" s="11"/>
    </row>
    <row r="221" spans="1:21" s="10" customFormat="1" x14ac:dyDescent="0.2">
      <c r="A221" s="9"/>
      <c r="B221" s="27" t="s">
        <v>388</v>
      </c>
      <c r="C221" s="28" t="s">
        <v>389</v>
      </c>
      <c r="D221" s="29">
        <v>1756410.46</v>
      </c>
      <c r="E221" s="30">
        <v>0</v>
      </c>
      <c r="F221" s="30">
        <v>0</v>
      </c>
      <c r="G221" s="30">
        <v>0</v>
      </c>
      <c r="H221" s="30">
        <v>0</v>
      </c>
      <c r="I221" s="22"/>
      <c r="J221" s="30">
        <v>1756410.46</v>
      </c>
      <c r="K221" s="30">
        <v>0</v>
      </c>
      <c r="L221" s="22"/>
      <c r="M221" s="30">
        <v>0</v>
      </c>
      <c r="N221" s="31" t="s">
        <v>21</v>
      </c>
      <c r="O221" s="9"/>
      <c r="P221" s="11"/>
      <c r="Q221" s="11"/>
      <c r="R221" s="11"/>
    </row>
    <row r="222" spans="1:21" s="10" customFormat="1" x14ac:dyDescent="0.2">
      <c r="A222" s="9"/>
      <c r="B222" s="27" t="s">
        <v>390</v>
      </c>
      <c r="C222" s="28" t="s">
        <v>387</v>
      </c>
      <c r="D222" s="29">
        <v>1042289.37</v>
      </c>
      <c r="E222" s="30">
        <v>805418.16</v>
      </c>
      <c r="F222" s="30">
        <v>0</v>
      </c>
      <c r="G222" s="30">
        <v>0</v>
      </c>
      <c r="H222" s="30">
        <v>0</v>
      </c>
      <c r="I222" s="22"/>
      <c r="J222" s="30">
        <v>1847707.53</v>
      </c>
      <c r="K222" s="30">
        <v>0</v>
      </c>
      <c r="L222" s="22">
        <v>935148.51</v>
      </c>
      <c r="M222" s="30">
        <v>0</v>
      </c>
      <c r="N222" s="31" t="s">
        <v>21</v>
      </c>
      <c r="O222" s="9"/>
      <c r="P222" s="11"/>
      <c r="Q222" s="11"/>
      <c r="R222" s="11"/>
    </row>
    <row r="223" spans="1:21" s="10" customFormat="1" x14ac:dyDescent="0.2">
      <c r="A223" s="9"/>
      <c r="B223" s="27" t="s">
        <v>391</v>
      </c>
      <c r="C223" s="28" t="s">
        <v>392</v>
      </c>
      <c r="D223" s="29">
        <v>0</v>
      </c>
      <c r="E223" s="30">
        <v>0</v>
      </c>
      <c r="F223" s="30">
        <v>0</v>
      </c>
      <c r="G223" s="30"/>
      <c r="H223" s="30"/>
      <c r="I223" s="22"/>
      <c r="J223" s="30">
        <v>0</v>
      </c>
      <c r="K223" s="30">
        <v>0</v>
      </c>
      <c r="L223" s="22"/>
      <c r="M223" s="30"/>
      <c r="N223" s="31"/>
      <c r="O223" s="9"/>
      <c r="P223" s="11"/>
      <c r="Q223" s="11"/>
      <c r="R223" s="11"/>
    </row>
    <row r="224" spans="1:21" s="10" customFormat="1" x14ac:dyDescent="0.2">
      <c r="A224" s="9"/>
      <c r="B224" s="27" t="s">
        <v>393</v>
      </c>
      <c r="C224" s="28" t="s">
        <v>392</v>
      </c>
      <c r="D224" s="29">
        <v>200978.27</v>
      </c>
      <c r="E224" s="30">
        <v>0</v>
      </c>
      <c r="F224" s="30">
        <v>0</v>
      </c>
      <c r="G224" s="30">
        <v>0</v>
      </c>
      <c r="H224" s="30">
        <v>0</v>
      </c>
      <c r="I224" s="22"/>
      <c r="J224" s="30">
        <v>200978.27</v>
      </c>
      <c r="K224" s="30">
        <v>0</v>
      </c>
      <c r="L224" s="22">
        <v>109047.18</v>
      </c>
      <c r="M224" s="30">
        <v>0</v>
      </c>
      <c r="N224" s="31" t="s">
        <v>21</v>
      </c>
      <c r="O224" s="9"/>
      <c r="P224" s="11"/>
      <c r="Q224" s="11"/>
      <c r="R224" s="11"/>
    </row>
    <row r="225" spans="1:18" s="10" customFormat="1" x14ac:dyDescent="0.2">
      <c r="A225" s="9"/>
      <c r="B225" s="27" t="s">
        <v>394</v>
      </c>
      <c r="C225" s="28" t="s">
        <v>395</v>
      </c>
      <c r="D225" s="29">
        <v>0</v>
      </c>
      <c r="E225" s="30">
        <v>0</v>
      </c>
      <c r="F225" s="30">
        <v>0</v>
      </c>
      <c r="G225" s="30"/>
      <c r="H225" s="30"/>
      <c r="I225" s="22"/>
      <c r="J225" s="30">
        <v>0</v>
      </c>
      <c r="K225" s="30">
        <v>0</v>
      </c>
      <c r="L225" s="22"/>
      <c r="M225" s="30"/>
      <c r="N225" s="31"/>
      <c r="O225" s="9"/>
      <c r="P225" s="11"/>
      <c r="Q225" s="11"/>
      <c r="R225" s="11"/>
    </row>
    <row r="226" spans="1:18" s="10" customFormat="1" x14ac:dyDescent="0.2">
      <c r="A226" s="9"/>
      <c r="B226" s="27" t="s">
        <v>396</v>
      </c>
      <c r="C226" s="28" t="s">
        <v>397</v>
      </c>
      <c r="D226" s="29">
        <v>6509322.2599999998</v>
      </c>
      <c r="E226" s="30">
        <v>1753406.49</v>
      </c>
      <c r="F226" s="30">
        <v>0</v>
      </c>
      <c r="G226" s="30">
        <v>0</v>
      </c>
      <c r="H226" s="30">
        <v>0</v>
      </c>
      <c r="I226" s="22"/>
      <c r="J226" s="30">
        <v>8262728.75</v>
      </c>
      <c r="K226" s="30">
        <v>0</v>
      </c>
      <c r="L226" s="22">
        <v>4047633.87</v>
      </c>
      <c r="M226" s="30">
        <v>0</v>
      </c>
      <c r="N226" s="31" t="s">
        <v>21</v>
      </c>
      <c r="O226" s="9"/>
      <c r="P226" s="11"/>
      <c r="Q226" s="11"/>
      <c r="R226" s="11"/>
    </row>
    <row r="227" spans="1:18" s="10" customFormat="1" x14ac:dyDescent="0.2">
      <c r="A227" s="9"/>
      <c r="B227" s="27" t="s">
        <v>398</v>
      </c>
      <c r="C227" s="28" t="s">
        <v>399</v>
      </c>
      <c r="D227" s="29">
        <v>0</v>
      </c>
      <c r="E227" s="30">
        <v>0</v>
      </c>
      <c r="F227" s="30">
        <v>0</v>
      </c>
      <c r="G227" s="30"/>
      <c r="H227" s="30"/>
      <c r="I227" s="22"/>
      <c r="J227" s="30">
        <v>0</v>
      </c>
      <c r="K227" s="30">
        <v>0</v>
      </c>
      <c r="L227" s="22"/>
      <c r="M227" s="30"/>
      <c r="N227" s="31"/>
      <c r="O227" s="9"/>
      <c r="P227" s="11"/>
      <c r="Q227" s="11"/>
      <c r="R227" s="11"/>
    </row>
    <row r="228" spans="1:18" s="10" customFormat="1" x14ac:dyDescent="0.2">
      <c r="A228" s="9"/>
      <c r="B228" s="27" t="s">
        <v>400</v>
      </c>
      <c r="C228" s="28" t="s">
        <v>399</v>
      </c>
      <c r="D228" s="29">
        <v>514225.65</v>
      </c>
      <c r="E228" s="30">
        <v>345877.2</v>
      </c>
      <c r="F228" s="30">
        <v>0</v>
      </c>
      <c r="G228" s="30">
        <v>0</v>
      </c>
      <c r="H228" s="30">
        <v>0</v>
      </c>
      <c r="I228" s="22"/>
      <c r="J228" s="30">
        <v>860102.85</v>
      </c>
      <c r="K228" s="30">
        <v>0</v>
      </c>
      <c r="L228" s="22">
        <v>281823.12</v>
      </c>
      <c r="M228" s="30">
        <v>0</v>
      </c>
      <c r="N228" s="31" t="s">
        <v>21</v>
      </c>
      <c r="O228" s="9"/>
      <c r="P228" s="11"/>
      <c r="Q228" s="11"/>
      <c r="R228" s="11"/>
    </row>
    <row r="229" spans="1:18" ht="13.5" thickBot="1" x14ac:dyDescent="0.25">
      <c r="A229" s="1"/>
      <c r="B229" s="27"/>
      <c r="C229" s="32"/>
      <c r="D229" s="33"/>
      <c r="E229" s="34"/>
      <c r="F229" s="34"/>
      <c r="G229" s="34"/>
      <c r="H229" s="34"/>
      <c r="I229" s="2"/>
      <c r="J229" s="34"/>
      <c r="K229" s="34"/>
      <c r="L229" s="2"/>
      <c r="M229" s="34"/>
      <c r="N229" s="35"/>
    </row>
    <row r="230" spans="1:18" s="10" customFormat="1" ht="13.5" thickBot="1" x14ac:dyDescent="0.25">
      <c r="A230" s="9"/>
      <c r="B230" s="71"/>
      <c r="C230" s="24" t="s">
        <v>401</v>
      </c>
      <c r="D230" s="36">
        <f>SUM(D231:D239)</f>
        <v>1412607.38</v>
      </c>
      <c r="E230" s="36">
        <f t="shared" ref="E230:M230" si="7">SUM(E231:E239)</f>
        <v>1141240.3200000001</v>
      </c>
      <c r="F230" s="36">
        <f t="shared" si="7"/>
        <v>0</v>
      </c>
      <c r="G230" s="36">
        <f t="shared" si="7"/>
        <v>0</v>
      </c>
      <c r="H230" s="36">
        <f t="shared" si="7"/>
        <v>0</v>
      </c>
      <c r="I230" s="36">
        <f t="shared" si="7"/>
        <v>0</v>
      </c>
      <c r="J230" s="36">
        <f t="shared" si="7"/>
        <v>2553847.7000000002</v>
      </c>
      <c r="K230" s="36">
        <f t="shared" si="7"/>
        <v>0</v>
      </c>
      <c r="L230" s="36">
        <f t="shared" si="7"/>
        <v>949561</v>
      </c>
      <c r="M230" s="36">
        <f t="shared" si="7"/>
        <v>0</v>
      </c>
      <c r="N230" s="26" t="s">
        <v>17</v>
      </c>
      <c r="O230" s="9" t="s">
        <v>17</v>
      </c>
      <c r="P230" s="11"/>
      <c r="Q230" s="11"/>
      <c r="R230" s="11"/>
    </row>
    <row r="231" spans="1:18" s="10" customFormat="1" x14ac:dyDescent="0.2">
      <c r="A231" s="9"/>
      <c r="B231" s="27" t="s">
        <v>402</v>
      </c>
      <c r="C231" s="28" t="s">
        <v>401</v>
      </c>
      <c r="D231" s="29">
        <v>0</v>
      </c>
      <c r="E231" s="30">
        <v>0</v>
      </c>
      <c r="F231" s="30">
        <v>0</v>
      </c>
      <c r="G231" s="30"/>
      <c r="H231" s="30"/>
      <c r="I231" s="22"/>
      <c r="J231" s="30">
        <v>0</v>
      </c>
      <c r="K231" s="30">
        <v>0</v>
      </c>
      <c r="L231" s="22"/>
      <c r="M231" s="30"/>
      <c r="N231" s="31"/>
      <c r="O231" s="9"/>
      <c r="P231" s="11"/>
      <c r="Q231" s="11"/>
      <c r="R231" s="11"/>
    </row>
    <row r="232" spans="1:18" s="10" customFormat="1" x14ac:dyDescent="0.2">
      <c r="A232" s="9"/>
      <c r="B232" s="27" t="s">
        <v>403</v>
      </c>
      <c r="C232" s="28" t="s">
        <v>404</v>
      </c>
      <c r="D232" s="29">
        <v>0</v>
      </c>
      <c r="E232" s="30">
        <v>0</v>
      </c>
      <c r="F232" s="30">
        <v>0</v>
      </c>
      <c r="G232" s="30"/>
      <c r="H232" s="30"/>
      <c r="I232" s="22"/>
      <c r="J232" s="30">
        <v>0</v>
      </c>
      <c r="K232" s="30">
        <v>0</v>
      </c>
      <c r="L232" s="22"/>
      <c r="M232" s="30"/>
      <c r="N232" s="31"/>
      <c r="O232" s="9"/>
      <c r="P232" s="11"/>
      <c r="Q232" s="11"/>
      <c r="R232" s="11"/>
    </row>
    <row r="233" spans="1:18" s="10" customFormat="1" x14ac:dyDescent="0.2">
      <c r="A233" s="9"/>
      <c r="B233" s="27" t="s">
        <v>405</v>
      </c>
      <c r="C233" s="28" t="s">
        <v>406</v>
      </c>
      <c r="D233" s="29">
        <v>1169560.97</v>
      </c>
      <c r="E233" s="30">
        <v>0</v>
      </c>
      <c r="F233" s="30">
        <v>0</v>
      </c>
      <c r="G233" s="30">
        <v>0</v>
      </c>
      <c r="H233" s="30">
        <v>0</v>
      </c>
      <c r="I233" s="22"/>
      <c r="J233" s="30">
        <v>1169560.97</v>
      </c>
      <c r="K233" s="30">
        <v>0</v>
      </c>
      <c r="L233" s="22">
        <v>752166.83</v>
      </c>
      <c r="M233" s="30">
        <v>0</v>
      </c>
      <c r="N233" s="31" t="s">
        <v>21</v>
      </c>
      <c r="O233" s="9"/>
      <c r="P233" s="11"/>
      <c r="Q233" s="11"/>
      <c r="R233" s="11"/>
    </row>
    <row r="234" spans="1:18" s="10" customFormat="1" x14ac:dyDescent="0.2">
      <c r="A234" s="9"/>
      <c r="B234" s="27" t="s">
        <v>507</v>
      </c>
      <c r="C234" s="28" t="s">
        <v>404</v>
      </c>
      <c r="D234" s="29">
        <v>0</v>
      </c>
      <c r="E234" s="30">
        <v>48515.68</v>
      </c>
      <c r="F234" s="30">
        <v>0</v>
      </c>
      <c r="G234" s="30"/>
      <c r="H234" s="30"/>
      <c r="I234" s="22"/>
      <c r="J234" s="30">
        <v>48515.68</v>
      </c>
      <c r="K234" s="30">
        <v>0</v>
      </c>
      <c r="L234" s="22"/>
      <c r="M234" s="30"/>
      <c r="N234" s="31"/>
      <c r="O234" s="9"/>
      <c r="P234" s="11"/>
      <c r="Q234" s="11"/>
      <c r="R234" s="11"/>
    </row>
    <row r="235" spans="1:18" s="10" customFormat="1" x14ac:dyDescent="0.2">
      <c r="A235" s="9"/>
      <c r="B235" s="27" t="s">
        <v>407</v>
      </c>
      <c r="C235" s="28" t="s">
        <v>408</v>
      </c>
      <c r="D235" s="29">
        <v>0</v>
      </c>
      <c r="E235" s="30">
        <v>0</v>
      </c>
      <c r="F235" s="30">
        <v>0</v>
      </c>
      <c r="G235" s="30">
        <v>0</v>
      </c>
      <c r="H235" s="30">
        <v>0</v>
      </c>
      <c r="I235" s="22"/>
      <c r="J235" s="30">
        <v>0</v>
      </c>
      <c r="K235" s="30">
        <v>0</v>
      </c>
      <c r="L235" s="22">
        <v>86487.01</v>
      </c>
      <c r="M235" s="30">
        <v>0</v>
      </c>
      <c r="N235" s="31" t="s">
        <v>21</v>
      </c>
      <c r="O235" s="9"/>
      <c r="P235" s="11"/>
      <c r="Q235" s="11"/>
      <c r="R235" s="11"/>
    </row>
    <row r="236" spans="1:18" s="10" customFormat="1" x14ac:dyDescent="0.2">
      <c r="A236" s="9"/>
      <c r="B236" s="27" t="s">
        <v>409</v>
      </c>
      <c r="C236" s="28" t="s">
        <v>408</v>
      </c>
      <c r="D236" s="29">
        <v>89039.26</v>
      </c>
      <c r="E236" s="30">
        <v>967445.8</v>
      </c>
      <c r="F236" s="30">
        <v>0</v>
      </c>
      <c r="G236" s="30"/>
      <c r="H236" s="30"/>
      <c r="I236" s="22"/>
      <c r="J236" s="30">
        <v>1056485.06</v>
      </c>
      <c r="K236" s="30">
        <v>0</v>
      </c>
      <c r="L236" s="22"/>
      <c r="M236" s="30"/>
      <c r="N236" s="31"/>
      <c r="O236" s="9"/>
      <c r="P236" s="11"/>
      <c r="Q236" s="11"/>
      <c r="R236" s="11"/>
    </row>
    <row r="237" spans="1:18" s="10" customFormat="1" x14ac:dyDescent="0.2">
      <c r="A237" s="9"/>
      <c r="B237" s="27" t="s">
        <v>410</v>
      </c>
      <c r="C237" s="28" t="s">
        <v>411</v>
      </c>
      <c r="D237" s="29">
        <v>0</v>
      </c>
      <c r="E237" s="30">
        <v>0</v>
      </c>
      <c r="F237" s="30">
        <v>0</v>
      </c>
      <c r="G237" s="30">
        <v>0</v>
      </c>
      <c r="H237" s="30">
        <v>0</v>
      </c>
      <c r="I237" s="22"/>
      <c r="J237" s="30">
        <v>0</v>
      </c>
      <c r="K237" s="30">
        <v>0</v>
      </c>
      <c r="L237" s="22">
        <v>110907.16</v>
      </c>
      <c r="M237" s="30">
        <v>0</v>
      </c>
      <c r="N237" s="31" t="s">
        <v>21</v>
      </c>
      <c r="O237" s="9"/>
      <c r="P237" s="11"/>
      <c r="Q237" s="11"/>
      <c r="R237" s="11"/>
    </row>
    <row r="238" spans="1:18" s="10" customFormat="1" x14ac:dyDescent="0.2">
      <c r="A238" s="9"/>
      <c r="B238" s="27" t="s">
        <v>412</v>
      </c>
      <c r="C238" s="28" t="s">
        <v>411</v>
      </c>
      <c r="D238" s="29">
        <v>154007.15</v>
      </c>
      <c r="E238" s="30">
        <v>125278.84</v>
      </c>
      <c r="F238" s="30"/>
      <c r="G238" s="30"/>
      <c r="H238" s="30"/>
      <c r="I238" s="22"/>
      <c r="J238" s="30">
        <v>279285.99</v>
      </c>
      <c r="K238" s="30"/>
      <c r="L238" s="22"/>
      <c r="M238" s="30"/>
      <c r="N238" s="31"/>
      <c r="O238" s="9"/>
      <c r="P238" s="11"/>
      <c r="Q238" s="11"/>
      <c r="R238" s="11"/>
    </row>
    <row r="239" spans="1:18" s="10" customFormat="1" ht="13.5" thickBot="1" x14ac:dyDescent="0.25">
      <c r="A239" s="9"/>
      <c r="B239" s="27"/>
      <c r="C239" s="28"/>
      <c r="D239" s="29"/>
      <c r="E239" s="30"/>
      <c r="F239" s="30"/>
      <c r="G239" s="30"/>
      <c r="H239" s="30"/>
      <c r="I239" s="22"/>
      <c r="J239" s="30"/>
      <c r="K239" s="30"/>
      <c r="L239" s="22"/>
      <c r="M239" s="30"/>
      <c r="N239" s="31"/>
      <c r="O239" s="9"/>
      <c r="P239" s="11"/>
      <c r="Q239" s="11"/>
      <c r="R239" s="11"/>
    </row>
    <row r="240" spans="1:18" s="10" customFormat="1" ht="13.5" thickBot="1" x14ac:dyDescent="0.25">
      <c r="A240" s="9"/>
      <c r="B240" s="71"/>
      <c r="C240" s="24" t="s">
        <v>413</v>
      </c>
      <c r="D240" s="36">
        <f t="shared" ref="D240:M240" si="8">SUM(D241:D245)</f>
        <v>1167230.7</v>
      </c>
      <c r="E240" s="36">
        <f t="shared" si="8"/>
        <v>0</v>
      </c>
      <c r="F240" s="36">
        <f t="shared" si="8"/>
        <v>0</v>
      </c>
      <c r="G240" s="36">
        <f t="shared" si="8"/>
        <v>0</v>
      </c>
      <c r="H240" s="36">
        <f t="shared" si="8"/>
        <v>0</v>
      </c>
      <c r="I240" s="36">
        <f t="shared" si="8"/>
        <v>0</v>
      </c>
      <c r="J240" s="36">
        <f t="shared" si="8"/>
        <v>1167230.7</v>
      </c>
      <c r="K240" s="36">
        <f t="shared" si="8"/>
        <v>0</v>
      </c>
      <c r="L240" s="36">
        <f t="shared" si="8"/>
        <v>87848.76</v>
      </c>
      <c r="M240" s="36">
        <f t="shared" si="8"/>
        <v>0</v>
      </c>
      <c r="N240" s="26" t="s">
        <v>17</v>
      </c>
      <c r="O240" s="9"/>
      <c r="P240" s="11"/>
      <c r="Q240" s="11"/>
      <c r="R240" s="11"/>
    </row>
    <row r="241" spans="1:18" s="10" customFormat="1" x14ac:dyDescent="0.2">
      <c r="A241" s="9"/>
      <c r="B241" s="27" t="s">
        <v>414</v>
      </c>
      <c r="C241" s="28" t="s">
        <v>413</v>
      </c>
      <c r="D241" s="29">
        <v>0</v>
      </c>
      <c r="E241" s="30">
        <v>0</v>
      </c>
      <c r="F241" s="30">
        <v>0</v>
      </c>
      <c r="G241" s="30"/>
      <c r="H241" s="30"/>
      <c r="I241" s="22"/>
      <c r="J241" s="30">
        <v>0</v>
      </c>
      <c r="K241" s="30">
        <v>0</v>
      </c>
      <c r="L241" s="22"/>
      <c r="M241" s="30"/>
      <c r="N241" s="31"/>
      <c r="O241" s="9"/>
      <c r="P241" s="11"/>
      <c r="Q241" s="11"/>
      <c r="R241" s="11"/>
    </row>
    <row r="242" spans="1:18" s="10" customFormat="1" x14ac:dyDescent="0.2">
      <c r="A242" s="9"/>
      <c r="B242" s="27" t="s">
        <v>415</v>
      </c>
      <c r="C242" s="28" t="s">
        <v>416</v>
      </c>
      <c r="D242" s="29">
        <v>0</v>
      </c>
      <c r="E242" s="30">
        <v>0</v>
      </c>
      <c r="F242" s="30">
        <v>0</v>
      </c>
      <c r="G242" s="30"/>
      <c r="H242" s="30"/>
      <c r="I242" s="22"/>
      <c r="J242" s="30">
        <v>0</v>
      </c>
      <c r="K242" s="30">
        <v>0</v>
      </c>
      <c r="L242" s="22"/>
      <c r="M242" s="30"/>
      <c r="N242" s="31"/>
      <c r="O242" s="9"/>
      <c r="P242" s="11"/>
      <c r="Q242" s="11"/>
      <c r="R242" s="11"/>
    </row>
    <row r="243" spans="1:18" s="10" customFormat="1" x14ac:dyDescent="0.2">
      <c r="A243" s="9"/>
      <c r="B243" s="27" t="s">
        <v>417</v>
      </c>
      <c r="C243" s="28" t="s">
        <v>416</v>
      </c>
      <c r="D243" s="29">
        <v>290640.74</v>
      </c>
      <c r="E243" s="30">
        <v>0</v>
      </c>
      <c r="F243" s="30">
        <v>0</v>
      </c>
      <c r="G243" s="30">
        <v>0</v>
      </c>
      <c r="H243" s="30">
        <v>0</v>
      </c>
      <c r="I243" s="22"/>
      <c r="J243" s="30">
        <v>290640.74</v>
      </c>
      <c r="K243" s="30">
        <v>0</v>
      </c>
      <c r="L243" s="22">
        <v>82010.289999999994</v>
      </c>
      <c r="M243" s="30">
        <v>0</v>
      </c>
      <c r="N243" s="31" t="s">
        <v>21</v>
      </c>
      <c r="O243" s="9"/>
      <c r="P243" s="11"/>
      <c r="Q243" s="11"/>
      <c r="R243" s="11"/>
    </row>
    <row r="244" spans="1:18" s="10" customFormat="1" x14ac:dyDescent="0.2">
      <c r="A244" s="9"/>
      <c r="B244" s="27" t="s">
        <v>418</v>
      </c>
      <c r="C244" s="28" t="s">
        <v>419</v>
      </c>
      <c r="D244" s="29">
        <v>0</v>
      </c>
      <c r="E244" s="30">
        <v>0</v>
      </c>
      <c r="F244" s="30">
        <v>0</v>
      </c>
      <c r="G244" s="30"/>
      <c r="H244" s="30"/>
      <c r="I244" s="22"/>
      <c r="J244" s="30">
        <v>0</v>
      </c>
      <c r="K244" s="30">
        <v>0</v>
      </c>
      <c r="L244" s="22"/>
      <c r="M244" s="30"/>
      <c r="N244" s="31"/>
      <c r="O244" s="9"/>
      <c r="P244" s="11"/>
      <c r="Q244" s="11"/>
      <c r="R244" s="11"/>
    </row>
    <row r="245" spans="1:18" s="10" customFormat="1" x14ac:dyDescent="0.2">
      <c r="A245" s="9"/>
      <c r="B245" s="27" t="s">
        <v>420</v>
      </c>
      <c r="C245" s="28" t="s">
        <v>421</v>
      </c>
      <c r="D245" s="29">
        <v>876589.96</v>
      </c>
      <c r="E245" s="30">
        <v>0</v>
      </c>
      <c r="F245" s="30">
        <v>0</v>
      </c>
      <c r="G245" s="30">
        <v>0</v>
      </c>
      <c r="H245" s="30">
        <v>0</v>
      </c>
      <c r="I245" s="22"/>
      <c r="J245" s="30">
        <v>876589.96</v>
      </c>
      <c r="K245" s="30">
        <v>0</v>
      </c>
      <c r="L245" s="22">
        <v>5838.47</v>
      </c>
      <c r="M245" s="30">
        <v>0</v>
      </c>
      <c r="N245" s="31" t="s">
        <v>21</v>
      </c>
      <c r="O245" s="9"/>
      <c r="P245" s="11"/>
      <c r="Q245" s="11"/>
      <c r="R245" s="11"/>
    </row>
    <row r="246" spans="1:18" ht="13.5" thickBot="1" x14ac:dyDescent="0.25">
      <c r="A246" s="1"/>
      <c r="B246" s="52"/>
      <c r="C246" s="32"/>
      <c r="D246" s="33"/>
      <c r="E246" s="34"/>
      <c r="F246" s="34"/>
      <c r="G246" s="34"/>
      <c r="H246" s="34"/>
      <c r="I246" s="2"/>
      <c r="J246" s="34">
        <f>D246+E246-F246+G246-H246</f>
        <v>0</v>
      </c>
      <c r="K246" s="34"/>
      <c r="L246" s="2"/>
      <c r="M246" s="34"/>
      <c r="N246" s="35"/>
    </row>
    <row r="247" spans="1:18" s="10" customFormat="1" ht="13.5" thickBot="1" x14ac:dyDescent="0.25">
      <c r="A247" s="9"/>
      <c r="B247" s="71"/>
      <c r="C247" s="24" t="s">
        <v>422</v>
      </c>
      <c r="D247" s="36">
        <f>SUM(D248:D260)</f>
        <v>25564171.07</v>
      </c>
      <c r="E247" s="36">
        <f t="shared" ref="E247:M247" si="9">SUM(E248:E255)</f>
        <v>14612286.01</v>
      </c>
      <c r="F247" s="36">
        <f t="shared" si="9"/>
        <v>0</v>
      </c>
      <c r="G247" s="36">
        <f t="shared" si="9"/>
        <v>0</v>
      </c>
      <c r="H247" s="36">
        <f t="shared" si="9"/>
        <v>0</v>
      </c>
      <c r="I247" s="36">
        <f t="shared" si="9"/>
        <v>0</v>
      </c>
      <c r="J247" s="36">
        <f>SUM(J248:J260)</f>
        <v>40176457.079999998</v>
      </c>
      <c r="K247" s="36">
        <f t="shared" si="9"/>
        <v>0</v>
      </c>
      <c r="L247" s="36">
        <f t="shared" si="9"/>
        <v>13700591.1</v>
      </c>
      <c r="M247" s="36">
        <f t="shared" si="9"/>
        <v>0</v>
      </c>
      <c r="N247" s="26" t="s">
        <v>17</v>
      </c>
      <c r="O247" s="9" t="s">
        <v>17</v>
      </c>
      <c r="P247" s="11"/>
      <c r="Q247" s="11"/>
      <c r="R247" s="11"/>
    </row>
    <row r="248" spans="1:18" s="10" customFormat="1" x14ac:dyDescent="0.2">
      <c r="A248" s="9"/>
      <c r="B248" s="27" t="s">
        <v>423</v>
      </c>
      <c r="C248" s="28" t="s">
        <v>422</v>
      </c>
      <c r="D248" s="29">
        <v>0</v>
      </c>
      <c r="E248" s="30">
        <v>0</v>
      </c>
      <c r="F248" s="30">
        <v>0</v>
      </c>
      <c r="G248" s="30"/>
      <c r="H248" s="30"/>
      <c r="I248" s="22"/>
      <c r="J248" s="30">
        <v>0</v>
      </c>
      <c r="K248" s="30">
        <v>0</v>
      </c>
      <c r="L248" s="22"/>
      <c r="M248" s="30"/>
      <c r="N248" s="31"/>
      <c r="O248" s="9"/>
      <c r="P248" s="11"/>
      <c r="Q248" s="11"/>
      <c r="R248" s="11"/>
    </row>
    <row r="249" spans="1:18" s="10" customFormat="1" x14ac:dyDescent="0.2">
      <c r="A249" s="9"/>
      <c r="B249" s="27" t="s">
        <v>424</v>
      </c>
      <c r="C249" s="28" t="s">
        <v>425</v>
      </c>
      <c r="D249" s="29">
        <v>0</v>
      </c>
      <c r="E249" s="30">
        <v>0</v>
      </c>
      <c r="F249" s="30">
        <v>0</v>
      </c>
      <c r="G249" s="30"/>
      <c r="H249" s="30"/>
      <c r="I249" s="22"/>
      <c r="J249" s="30">
        <v>0</v>
      </c>
      <c r="K249" s="30">
        <v>0</v>
      </c>
      <c r="L249" s="22"/>
      <c r="M249" s="30"/>
      <c r="N249" s="31"/>
      <c r="O249" s="9"/>
      <c r="P249" s="11"/>
      <c r="Q249" s="11"/>
      <c r="R249" s="11"/>
    </row>
    <row r="250" spans="1:18" s="10" customFormat="1" x14ac:dyDescent="0.2">
      <c r="A250" s="9"/>
      <c r="B250" s="27" t="s">
        <v>426</v>
      </c>
      <c r="C250" s="28" t="s">
        <v>427</v>
      </c>
      <c r="D250" s="29">
        <v>17282991.829999998</v>
      </c>
      <c r="E250" s="30">
        <v>0</v>
      </c>
      <c r="F250" s="30">
        <v>0</v>
      </c>
      <c r="G250" s="30">
        <v>0</v>
      </c>
      <c r="H250" s="30">
        <v>0</v>
      </c>
      <c r="I250" s="22"/>
      <c r="J250" s="30">
        <v>17282991.829999998</v>
      </c>
      <c r="K250" s="30">
        <v>0</v>
      </c>
      <c r="L250" s="22">
        <v>13515896.1</v>
      </c>
      <c r="M250" s="30">
        <v>0</v>
      </c>
      <c r="N250" s="31" t="s">
        <v>21</v>
      </c>
      <c r="O250" s="9"/>
      <c r="P250" s="11"/>
      <c r="Q250" s="11"/>
      <c r="R250" s="11"/>
    </row>
    <row r="251" spans="1:18" s="10" customFormat="1" x14ac:dyDescent="0.2">
      <c r="A251" s="9"/>
      <c r="B251" s="27" t="s">
        <v>428</v>
      </c>
      <c r="C251" s="28" t="s">
        <v>425</v>
      </c>
      <c r="D251" s="29">
        <v>6807139.2400000002</v>
      </c>
      <c r="E251" s="30">
        <v>14086475.41</v>
      </c>
      <c r="F251" s="30">
        <v>0</v>
      </c>
      <c r="G251" s="30">
        <v>0</v>
      </c>
      <c r="H251" s="30">
        <v>0</v>
      </c>
      <c r="I251" s="22"/>
      <c r="J251" s="30">
        <v>20893614.649999999</v>
      </c>
      <c r="K251" s="30">
        <v>0</v>
      </c>
      <c r="L251" s="22">
        <v>0</v>
      </c>
      <c r="M251" s="30">
        <v>0</v>
      </c>
      <c r="N251" s="31" t="s">
        <v>21</v>
      </c>
      <c r="O251" s="9"/>
      <c r="P251" s="11"/>
      <c r="Q251" s="11"/>
      <c r="R251" s="11"/>
    </row>
    <row r="252" spans="1:18" s="10" customFormat="1" x14ac:dyDescent="0.2">
      <c r="A252" s="9"/>
      <c r="B252" s="27" t="s">
        <v>508</v>
      </c>
      <c r="C252" s="28" t="s">
        <v>512</v>
      </c>
      <c r="D252" s="29">
        <v>0</v>
      </c>
      <c r="E252" s="30">
        <v>0</v>
      </c>
      <c r="F252" s="30">
        <v>0</v>
      </c>
      <c r="G252" s="30"/>
      <c r="H252" s="30"/>
      <c r="I252" s="22"/>
      <c r="J252" s="30">
        <v>0</v>
      </c>
      <c r="K252" s="30">
        <v>0</v>
      </c>
      <c r="L252" s="22"/>
      <c r="M252" s="30"/>
      <c r="N252" s="31"/>
      <c r="O252" s="9"/>
      <c r="P252" s="11"/>
      <c r="Q252" s="11"/>
      <c r="R252" s="11"/>
    </row>
    <row r="253" spans="1:18" s="10" customFormat="1" x14ac:dyDescent="0.2">
      <c r="A253" s="9"/>
      <c r="B253" s="27" t="s">
        <v>509</v>
      </c>
      <c r="C253" s="28" t="s">
        <v>513</v>
      </c>
      <c r="D253" s="29">
        <v>0</v>
      </c>
      <c r="E253" s="30">
        <v>131874.6</v>
      </c>
      <c r="F253" s="30">
        <v>0</v>
      </c>
      <c r="G253" s="30">
        <v>0</v>
      </c>
      <c r="H253" s="30">
        <v>0</v>
      </c>
      <c r="I253" s="22"/>
      <c r="J253" s="30">
        <v>131874.6</v>
      </c>
      <c r="K253" s="30">
        <v>0</v>
      </c>
      <c r="L253" s="22">
        <v>0</v>
      </c>
      <c r="M253" s="30">
        <v>0</v>
      </c>
      <c r="N253" s="31" t="s">
        <v>21</v>
      </c>
      <c r="O253" s="9"/>
      <c r="P253" s="11"/>
      <c r="Q253" s="11"/>
      <c r="R253" s="11"/>
    </row>
    <row r="254" spans="1:18" s="10" customFormat="1" x14ac:dyDescent="0.2">
      <c r="A254" s="9"/>
      <c r="B254" s="27" t="s">
        <v>510</v>
      </c>
      <c r="C254" s="28" t="s">
        <v>514</v>
      </c>
      <c r="D254" s="29">
        <v>0</v>
      </c>
      <c r="E254" s="30">
        <v>0</v>
      </c>
      <c r="F254" s="30">
        <v>0</v>
      </c>
      <c r="G254" s="30"/>
      <c r="H254" s="30"/>
      <c r="I254" s="22"/>
      <c r="J254" s="30">
        <v>0</v>
      </c>
      <c r="K254" s="30">
        <v>0</v>
      </c>
      <c r="L254" s="22"/>
      <c r="M254" s="30"/>
      <c r="N254" s="31"/>
      <c r="O254" s="9"/>
      <c r="P254" s="11"/>
      <c r="Q254" s="11"/>
      <c r="R254" s="11"/>
    </row>
    <row r="255" spans="1:18" s="10" customFormat="1" x14ac:dyDescent="0.2">
      <c r="A255" s="9"/>
      <c r="B255" s="27" t="s">
        <v>511</v>
      </c>
      <c r="C255" s="28" t="s">
        <v>515</v>
      </c>
      <c r="D255" s="29">
        <v>0</v>
      </c>
      <c r="E255" s="30">
        <v>393936</v>
      </c>
      <c r="F255" s="30">
        <v>0</v>
      </c>
      <c r="G255" s="30">
        <v>0</v>
      </c>
      <c r="H255" s="30">
        <v>0</v>
      </c>
      <c r="I255" s="22"/>
      <c r="J255" s="30">
        <v>393936</v>
      </c>
      <c r="K255" s="30">
        <v>0</v>
      </c>
      <c r="L255" s="22">
        <v>184695</v>
      </c>
      <c r="M255" s="30">
        <v>0</v>
      </c>
      <c r="N255" s="31" t="s">
        <v>21</v>
      </c>
      <c r="O255" s="9"/>
      <c r="P255" s="11"/>
      <c r="Q255" s="11"/>
      <c r="R255" s="11"/>
    </row>
    <row r="256" spans="1:18" s="10" customFormat="1" x14ac:dyDescent="0.2">
      <c r="A256" s="9"/>
      <c r="B256" s="27" t="s">
        <v>429</v>
      </c>
      <c r="C256" s="28" t="s">
        <v>430</v>
      </c>
      <c r="D256" s="29">
        <v>0</v>
      </c>
      <c r="E256" s="30">
        <v>0</v>
      </c>
      <c r="F256" s="30"/>
      <c r="G256" s="30"/>
      <c r="H256" s="30"/>
      <c r="I256" s="22"/>
      <c r="J256" s="30">
        <v>0</v>
      </c>
      <c r="K256" s="30"/>
      <c r="L256" s="22"/>
      <c r="M256" s="30"/>
      <c r="N256" s="31"/>
      <c r="O256" s="9"/>
      <c r="P256" s="11"/>
      <c r="Q256" s="11"/>
      <c r="R256" s="11"/>
    </row>
    <row r="257" spans="1:18" s="10" customFormat="1" x14ac:dyDescent="0.2">
      <c r="A257" s="9"/>
      <c r="B257" s="27" t="s">
        <v>431</v>
      </c>
      <c r="C257" s="28" t="s">
        <v>432</v>
      </c>
      <c r="D257" s="29">
        <v>1289340</v>
      </c>
      <c r="E257" s="30">
        <v>0</v>
      </c>
      <c r="F257" s="30"/>
      <c r="G257" s="30"/>
      <c r="H257" s="30"/>
      <c r="I257" s="22"/>
      <c r="J257" s="30">
        <v>1289340</v>
      </c>
      <c r="K257" s="30"/>
      <c r="L257" s="22"/>
      <c r="M257" s="30"/>
      <c r="N257" s="31" t="s">
        <v>21</v>
      </c>
      <c r="O257" s="9"/>
      <c r="P257" s="11"/>
      <c r="Q257" s="11"/>
      <c r="R257" s="11"/>
    </row>
    <row r="258" spans="1:18" s="10" customFormat="1" x14ac:dyDescent="0.2">
      <c r="A258" s="9"/>
      <c r="B258" s="27" t="s">
        <v>433</v>
      </c>
      <c r="C258" s="28" t="s">
        <v>434</v>
      </c>
      <c r="D258" s="29">
        <v>0</v>
      </c>
      <c r="E258" s="30">
        <v>0</v>
      </c>
      <c r="F258" s="30"/>
      <c r="G258" s="30"/>
      <c r="H258" s="30"/>
      <c r="I258" s="22"/>
      <c r="J258" s="30">
        <v>0</v>
      </c>
      <c r="K258" s="30"/>
      <c r="L258" s="22"/>
      <c r="M258" s="30"/>
      <c r="N258" s="31"/>
      <c r="O258" s="9"/>
      <c r="P258" s="11"/>
      <c r="Q258" s="11"/>
      <c r="R258" s="11"/>
    </row>
    <row r="259" spans="1:18" s="10" customFormat="1" x14ac:dyDescent="0.2">
      <c r="A259" s="9"/>
      <c r="B259" s="27" t="s">
        <v>435</v>
      </c>
      <c r="C259" s="28" t="s">
        <v>434</v>
      </c>
      <c r="D259" s="29">
        <v>184700</v>
      </c>
      <c r="E259" s="30">
        <v>0</v>
      </c>
      <c r="F259" s="30"/>
      <c r="G259" s="30"/>
      <c r="H259" s="30"/>
      <c r="I259" s="22"/>
      <c r="J259" s="30">
        <v>184700</v>
      </c>
      <c r="K259" s="30"/>
      <c r="L259" s="22"/>
      <c r="M259" s="30"/>
      <c r="N259" s="31" t="s">
        <v>519</v>
      </c>
      <c r="O259" s="9"/>
      <c r="P259" s="11"/>
      <c r="Q259" s="11"/>
      <c r="R259" s="11"/>
    </row>
    <row r="260" spans="1:18" s="10" customFormat="1" x14ac:dyDescent="0.2">
      <c r="A260" s="9"/>
      <c r="B260" s="27"/>
      <c r="C260" s="28"/>
      <c r="D260" s="29"/>
      <c r="E260" s="30"/>
      <c r="F260" s="30"/>
      <c r="G260" s="30"/>
      <c r="H260" s="30"/>
      <c r="I260" s="22"/>
      <c r="J260" s="30"/>
      <c r="K260" s="30"/>
      <c r="L260" s="22"/>
      <c r="M260" s="30"/>
      <c r="N260" s="31"/>
      <c r="O260" s="9"/>
      <c r="P260" s="11"/>
      <c r="Q260" s="11"/>
      <c r="R260" s="11"/>
    </row>
    <row r="261" spans="1:18" s="10" customFormat="1" x14ac:dyDescent="0.2">
      <c r="A261" s="9"/>
      <c r="B261" s="27"/>
      <c r="C261" s="28"/>
      <c r="D261" s="29"/>
      <c r="E261" s="30"/>
      <c r="F261" s="30"/>
      <c r="G261" s="30"/>
      <c r="H261" s="30"/>
      <c r="I261" s="22"/>
      <c r="J261" s="30"/>
      <c r="K261" s="30"/>
      <c r="L261" s="22"/>
      <c r="M261" s="30"/>
      <c r="N261" s="31"/>
      <c r="O261" s="9"/>
      <c r="P261" s="11"/>
      <c r="Q261" s="11"/>
      <c r="R261" s="11"/>
    </row>
    <row r="262" spans="1:18" s="10" customFormat="1" x14ac:dyDescent="0.2">
      <c r="A262" s="9"/>
      <c r="B262" s="27"/>
      <c r="C262" s="28"/>
      <c r="D262" s="29"/>
      <c r="E262" s="30"/>
      <c r="F262" s="30"/>
      <c r="G262" s="30"/>
      <c r="H262" s="30"/>
      <c r="I262" s="22"/>
      <c r="J262" s="30"/>
      <c r="K262" s="30"/>
      <c r="L262" s="22"/>
      <c r="M262" s="30"/>
      <c r="N262" s="31"/>
      <c r="O262" s="9"/>
      <c r="P262" s="11"/>
      <c r="Q262" s="11"/>
      <c r="R262" s="11"/>
    </row>
    <row r="263" spans="1:18" s="10" customFormat="1" x14ac:dyDescent="0.2">
      <c r="A263" s="9"/>
      <c r="B263" s="27"/>
      <c r="C263" s="28"/>
      <c r="D263" s="29"/>
      <c r="E263" s="30"/>
      <c r="F263" s="30"/>
      <c r="G263" s="30"/>
      <c r="H263" s="30"/>
      <c r="I263" s="22"/>
      <c r="J263" s="30"/>
      <c r="K263" s="30"/>
      <c r="L263" s="22"/>
      <c r="M263" s="30"/>
      <c r="N263" s="31"/>
      <c r="O263" s="9"/>
      <c r="P263" s="11"/>
      <c r="Q263" s="11"/>
      <c r="R263" s="11"/>
    </row>
    <row r="264" spans="1:18" ht="13.5" thickBot="1" x14ac:dyDescent="0.25">
      <c r="A264" s="1"/>
      <c r="B264" s="52"/>
      <c r="C264" s="32"/>
      <c r="D264" s="33"/>
      <c r="E264" s="34"/>
      <c r="F264" s="34"/>
      <c r="G264" s="34"/>
      <c r="H264" s="34"/>
      <c r="I264" s="2"/>
      <c r="J264" s="34">
        <f>D264+E264-F264+G264-H264</f>
        <v>0</v>
      </c>
      <c r="K264" s="34"/>
      <c r="L264" s="2"/>
      <c r="M264" s="34"/>
      <c r="N264" s="35"/>
    </row>
    <row r="265" spans="1:18" s="10" customFormat="1" ht="13.5" thickBot="1" x14ac:dyDescent="0.25">
      <c r="A265" s="9"/>
      <c r="B265" s="71"/>
      <c r="C265" s="24" t="s">
        <v>436</v>
      </c>
      <c r="D265" s="36">
        <f>SUM(D266:D270)</f>
        <v>474627.61</v>
      </c>
      <c r="E265" s="36">
        <f>SUM(E266:E270)</f>
        <v>724594</v>
      </c>
      <c r="F265" s="36">
        <f t="shared" ref="F265:M265" si="10">SUM(F266:F269)</f>
        <v>0</v>
      </c>
      <c r="G265" s="36">
        <f t="shared" si="10"/>
        <v>0</v>
      </c>
      <c r="H265" s="36">
        <f t="shared" si="10"/>
        <v>0</v>
      </c>
      <c r="I265" s="36">
        <f t="shared" si="10"/>
        <v>0</v>
      </c>
      <c r="J265" s="36">
        <f>SUM(J266:J270)</f>
        <v>1199221.6099999999</v>
      </c>
      <c r="K265" s="36">
        <f t="shared" si="10"/>
        <v>0</v>
      </c>
      <c r="L265" s="36">
        <f t="shared" si="10"/>
        <v>249829.05</v>
      </c>
      <c r="M265" s="36">
        <f t="shared" si="10"/>
        <v>0</v>
      </c>
      <c r="N265" s="26" t="s">
        <v>17</v>
      </c>
      <c r="O265" s="9" t="s">
        <v>17</v>
      </c>
      <c r="P265" s="11"/>
      <c r="Q265" s="11"/>
      <c r="R265" s="11"/>
    </row>
    <row r="266" spans="1:18" s="10" customFormat="1" x14ac:dyDescent="0.2">
      <c r="A266" s="9"/>
      <c r="B266" s="27" t="s">
        <v>437</v>
      </c>
      <c r="C266" s="28" t="s">
        <v>436</v>
      </c>
      <c r="D266" s="29"/>
      <c r="E266" s="30"/>
      <c r="F266" s="30"/>
      <c r="G266" s="30"/>
      <c r="H266" s="30"/>
      <c r="I266" s="22"/>
      <c r="J266" s="30"/>
      <c r="K266" s="30"/>
      <c r="L266" s="22"/>
      <c r="M266" s="30"/>
      <c r="N266" s="31"/>
      <c r="O266" s="9"/>
      <c r="P266" s="11"/>
      <c r="Q266" s="11"/>
      <c r="R266" s="11"/>
    </row>
    <row r="267" spans="1:18" s="10" customFormat="1" x14ac:dyDescent="0.2">
      <c r="A267" s="9"/>
      <c r="B267" s="27" t="s">
        <v>438</v>
      </c>
      <c r="C267" s="28" t="s">
        <v>436</v>
      </c>
      <c r="D267" s="29">
        <v>0</v>
      </c>
      <c r="E267" s="30">
        <v>0</v>
      </c>
      <c r="F267" s="30">
        <v>0</v>
      </c>
      <c r="G267" s="30"/>
      <c r="H267" s="30"/>
      <c r="I267" s="22"/>
      <c r="J267" s="30">
        <v>0</v>
      </c>
      <c r="K267" s="30">
        <v>0</v>
      </c>
      <c r="L267" s="22"/>
      <c r="M267" s="30"/>
      <c r="N267" s="31"/>
      <c r="O267" s="9"/>
      <c r="P267" s="11"/>
      <c r="Q267" s="11"/>
      <c r="R267" s="11"/>
    </row>
    <row r="268" spans="1:18" s="10" customFormat="1" x14ac:dyDescent="0.2">
      <c r="A268" s="9"/>
      <c r="B268" s="27" t="s">
        <v>439</v>
      </c>
      <c r="C268" s="28" t="s">
        <v>440</v>
      </c>
      <c r="D268" s="29">
        <v>455949.92</v>
      </c>
      <c r="E268" s="30">
        <v>0</v>
      </c>
      <c r="F268" s="30">
        <v>0</v>
      </c>
      <c r="G268" s="30">
        <v>0</v>
      </c>
      <c r="H268" s="30">
        <v>0</v>
      </c>
      <c r="I268" s="22"/>
      <c r="J268" s="30">
        <v>455949.92</v>
      </c>
      <c r="K268" s="30">
        <v>0</v>
      </c>
      <c r="L268" s="22">
        <v>249829.05</v>
      </c>
      <c r="M268" s="30">
        <v>0</v>
      </c>
      <c r="N268" s="31" t="s">
        <v>21</v>
      </c>
      <c r="O268" s="9"/>
      <c r="P268" s="11"/>
      <c r="Q268" s="11"/>
      <c r="R268" s="11"/>
    </row>
    <row r="269" spans="1:18" s="10" customFormat="1" x14ac:dyDescent="0.2">
      <c r="A269" s="9"/>
      <c r="B269" s="27" t="s">
        <v>441</v>
      </c>
      <c r="C269" s="28" t="s">
        <v>442</v>
      </c>
      <c r="D269" s="29">
        <v>18677.689999999999</v>
      </c>
      <c r="E269" s="30">
        <v>0</v>
      </c>
      <c r="F269" s="30">
        <v>0</v>
      </c>
      <c r="G269" s="30">
        <v>0</v>
      </c>
      <c r="H269" s="30">
        <v>0</v>
      </c>
      <c r="I269" s="22"/>
      <c r="J269" s="30">
        <v>18677.689999999999</v>
      </c>
      <c r="K269" s="30">
        <v>0</v>
      </c>
      <c r="L269" s="22"/>
      <c r="M269" s="30">
        <v>0</v>
      </c>
      <c r="N269" s="31" t="s">
        <v>21</v>
      </c>
      <c r="O269" s="9"/>
      <c r="P269" s="11"/>
      <c r="Q269" s="11"/>
      <c r="R269" s="11"/>
    </row>
    <row r="270" spans="1:18" s="10" customFormat="1" x14ac:dyDescent="0.2">
      <c r="A270" s="9"/>
      <c r="B270" s="27" t="s">
        <v>516</v>
      </c>
      <c r="C270" s="28" t="s">
        <v>517</v>
      </c>
      <c r="D270" s="29"/>
      <c r="E270" s="30">
        <v>724594</v>
      </c>
      <c r="F270" s="30"/>
      <c r="G270" s="30"/>
      <c r="H270" s="30"/>
      <c r="I270" s="22"/>
      <c r="J270" s="30">
        <v>724594</v>
      </c>
      <c r="K270" s="30"/>
      <c r="L270" s="22"/>
      <c r="M270" s="30"/>
      <c r="N270" s="31"/>
      <c r="O270" s="9"/>
      <c r="P270" s="11"/>
      <c r="Q270" s="11"/>
      <c r="R270" s="11"/>
    </row>
    <row r="271" spans="1:18" ht="13.5" thickBot="1" x14ac:dyDescent="0.25">
      <c r="A271" s="1"/>
      <c r="B271" s="27"/>
      <c r="C271" s="32"/>
      <c r="D271" s="33"/>
      <c r="E271" s="34"/>
      <c r="F271" s="34"/>
      <c r="G271" s="34"/>
      <c r="H271" s="34"/>
      <c r="I271" s="2"/>
      <c r="J271" s="34">
        <f>D271+E271-F271+G271-H271</f>
        <v>0</v>
      </c>
      <c r="K271" s="34"/>
      <c r="L271" s="2"/>
      <c r="M271" s="34"/>
      <c r="N271" s="35"/>
    </row>
    <row r="272" spans="1:18" s="10" customFormat="1" ht="13.5" thickBot="1" x14ac:dyDescent="0.25">
      <c r="A272" s="9"/>
      <c r="B272" s="71"/>
      <c r="C272" s="24" t="s">
        <v>443</v>
      </c>
      <c r="D272" s="36">
        <f t="shared" ref="D272:M272" si="11">SUM(D273:D291)</f>
        <v>15903359.940000001</v>
      </c>
      <c r="E272" s="36">
        <f t="shared" si="11"/>
        <v>27835.360000000001</v>
      </c>
      <c r="F272" s="36">
        <f t="shared" si="11"/>
        <v>0</v>
      </c>
      <c r="G272" s="36">
        <f t="shared" si="11"/>
        <v>0</v>
      </c>
      <c r="H272" s="36">
        <f t="shared" si="11"/>
        <v>0</v>
      </c>
      <c r="I272" s="36">
        <f t="shared" si="11"/>
        <v>0</v>
      </c>
      <c r="J272" s="36">
        <f t="shared" si="11"/>
        <v>15931195.300000001</v>
      </c>
      <c r="K272" s="36">
        <f t="shared" si="11"/>
        <v>0</v>
      </c>
      <c r="L272" s="36">
        <f t="shared" si="11"/>
        <v>5277654.9099999992</v>
      </c>
      <c r="M272" s="36">
        <f t="shared" si="11"/>
        <v>0</v>
      </c>
      <c r="N272" s="26"/>
      <c r="O272" s="9" t="s">
        <v>17</v>
      </c>
      <c r="P272" s="11"/>
      <c r="Q272" s="11"/>
      <c r="R272" s="11"/>
    </row>
    <row r="273" spans="1:18" s="10" customFormat="1" x14ac:dyDescent="0.2">
      <c r="A273" s="9"/>
      <c r="B273" s="27" t="s">
        <v>444</v>
      </c>
      <c r="C273" s="28" t="s">
        <v>443</v>
      </c>
      <c r="D273" s="29">
        <v>0</v>
      </c>
      <c r="E273" s="30">
        <v>0</v>
      </c>
      <c r="F273" s="30">
        <v>0</v>
      </c>
      <c r="G273" s="30"/>
      <c r="H273" s="30"/>
      <c r="I273" s="22"/>
      <c r="J273" s="30">
        <v>0</v>
      </c>
      <c r="K273" s="30">
        <v>0</v>
      </c>
      <c r="L273" s="22"/>
      <c r="M273" s="30"/>
      <c r="N273" s="31"/>
      <c r="O273" s="9"/>
      <c r="P273" s="11"/>
      <c r="Q273" s="11"/>
      <c r="R273" s="11"/>
    </row>
    <row r="274" spans="1:18" s="10" customFormat="1" x14ac:dyDescent="0.2">
      <c r="A274" s="9"/>
      <c r="B274" s="27" t="s">
        <v>445</v>
      </c>
      <c r="C274" s="28" t="s">
        <v>446</v>
      </c>
      <c r="D274" s="29">
        <v>0</v>
      </c>
      <c r="E274" s="30">
        <v>0</v>
      </c>
      <c r="F274" s="30">
        <v>0</v>
      </c>
      <c r="G274" s="30"/>
      <c r="H274" s="30"/>
      <c r="I274" s="22"/>
      <c r="J274" s="30">
        <v>0</v>
      </c>
      <c r="K274" s="30">
        <v>0</v>
      </c>
      <c r="L274" s="22"/>
      <c r="M274" s="30"/>
      <c r="N274" s="31"/>
      <c r="O274" s="9"/>
      <c r="P274" s="11"/>
      <c r="Q274" s="11"/>
      <c r="R274" s="11"/>
    </row>
    <row r="275" spans="1:18" s="10" customFormat="1" x14ac:dyDescent="0.2">
      <c r="A275" s="9"/>
      <c r="B275" s="27" t="s">
        <v>447</v>
      </c>
      <c r="C275" s="28" t="s">
        <v>446</v>
      </c>
      <c r="D275" s="29">
        <v>215873.69</v>
      </c>
      <c r="E275" s="30">
        <v>0</v>
      </c>
      <c r="F275" s="30">
        <v>0</v>
      </c>
      <c r="G275" s="30">
        <v>0</v>
      </c>
      <c r="H275" s="30">
        <v>0</v>
      </c>
      <c r="I275" s="22"/>
      <c r="J275" s="30">
        <v>215873.69</v>
      </c>
      <c r="K275" s="30">
        <v>0</v>
      </c>
      <c r="L275" s="22"/>
      <c r="M275" s="30">
        <v>0</v>
      </c>
      <c r="N275" s="31" t="s">
        <v>21</v>
      </c>
      <c r="O275" s="9"/>
      <c r="P275" s="11"/>
      <c r="Q275" s="11"/>
      <c r="R275" s="11"/>
    </row>
    <row r="276" spans="1:18" s="10" customFormat="1" x14ac:dyDescent="0.2">
      <c r="A276" s="9"/>
      <c r="B276" s="27" t="s">
        <v>448</v>
      </c>
      <c r="C276" s="28" t="s">
        <v>449</v>
      </c>
      <c r="D276" s="29">
        <v>0</v>
      </c>
      <c r="E276" s="30">
        <v>0</v>
      </c>
      <c r="F276" s="30">
        <v>0</v>
      </c>
      <c r="G276" s="30"/>
      <c r="H276" s="30"/>
      <c r="I276" s="22"/>
      <c r="J276" s="30">
        <v>0</v>
      </c>
      <c r="K276" s="30">
        <v>0</v>
      </c>
      <c r="L276" s="22"/>
      <c r="M276" s="30"/>
      <c r="N276" s="31"/>
      <c r="O276" s="9"/>
      <c r="P276" s="11"/>
      <c r="Q276" s="11"/>
      <c r="R276" s="11"/>
    </row>
    <row r="277" spans="1:18" s="10" customFormat="1" x14ac:dyDescent="0.2">
      <c r="A277" s="9"/>
      <c r="B277" s="27" t="s">
        <v>450</v>
      </c>
      <c r="C277" s="28" t="s">
        <v>449</v>
      </c>
      <c r="D277" s="29">
        <v>7529461.7800000003</v>
      </c>
      <c r="E277" s="30">
        <v>0</v>
      </c>
      <c r="F277" s="30">
        <v>0</v>
      </c>
      <c r="G277" s="30">
        <v>0</v>
      </c>
      <c r="H277" s="30">
        <v>0</v>
      </c>
      <c r="I277" s="22"/>
      <c r="J277" s="30">
        <v>7529461.7800000003</v>
      </c>
      <c r="K277" s="30">
        <v>0</v>
      </c>
      <c r="L277" s="22"/>
      <c r="M277" s="30">
        <v>0</v>
      </c>
      <c r="N277" s="31" t="s">
        <v>21</v>
      </c>
      <c r="O277" s="9"/>
      <c r="P277" s="11"/>
      <c r="Q277" s="11"/>
      <c r="R277" s="11"/>
    </row>
    <row r="278" spans="1:18" s="10" customFormat="1" x14ac:dyDescent="0.2">
      <c r="A278" s="9"/>
      <c r="B278" s="27" t="s">
        <v>451</v>
      </c>
      <c r="C278" s="28" t="s">
        <v>452</v>
      </c>
      <c r="D278" s="29">
        <v>0</v>
      </c>
      <c r="E278" s="30">
        <v>0</v>
      </c>
      <c r="F278" s="30">
        <v>0</v>
      </c>
      <c r="G278" s="30"/>
      <c r="H278" s="30"/>
      <c r="I278" s="22"/>
      <c r="J278" s="30">
        <v>0</v>
      </c>
      <c r="K278" s="30">
        <v>0</v>
      </c>
      <c r="L278" s="22"/>
      <c r="M278" s="30"/>
      <c r="N278" s="31"/>
      <c r="O278" s="9"/>
      <c r="P278" s="11"/>
      <c r="Q278" s="11"/>
      <c r="R278" s="11"/>
    </row>
    <row r="279" spans="1:18" s="10" customFormat="1" x14ac:dyDescent="0.2">
      <c r="A279" s="9"/>
      <c r="B279" s="27" t="s">
        <v>453</v>
      </c>
      <c r="C279" s="28" t="s">
        <v>452</v>
      </c>
      <c r="D279" s="29">
        <v>157192.09</v>
      </c>
      <c r="E279" s="30">
        <v>0</v>
      </c>
      <c r="F279" s="30">
        <v>0</v>
      </c>
      <c r="G279" s="30">
        <v>0</v>
      </c>
      <c r="H279" s="30">
        <v>0</v>
      </c>
      <c r="I279" s="22"/>
      <c r="J279" s="30">
        <v>157192.09</v>
      </c>
      <c r="K279" s="30">
        <v>0</v>
      </c>
      <c r="L279" s="22">
        <v>49605.85</v>
      </c>
      <c r="M279" s="30">
        <v>0</v>
      </c>
      <c r="N279" s="31" t="s">
        <v>21</v>
      </c>
      <c r="O279" s="9"/>
      <c r="P279" s="11"/>
      <c r="Q279" s="11"/>
      <c r="R279" s="11"/>
    </row>
    <row r="280" spans="1:18" s="10" customFormat="1" x14ac:dyDescent="0.2">
      <c r="A280" s="9"/>
      <c r="B280" s="27" t="s">
        <v>454</v>
      </c>
      <c r="C280" s="28" t="s">
        <v>455</v>
      </c>
      <c r="D280" s="29">
        <v>0</v>
      </c>
      <c r="E280" s="30">
        <v>0</v>
      </c>
      <c r="F280" s="30">
        <v>0</v>
      </c>
      <c r="G280" s="30"/>
      <c r="H280" s="30"/>
      <c r="I280" s="22"/>
      <c r="J280" s="30">
        <v>0</v>
      </c>
      <c r="K280" s="30">
        <v>0</v>
      </c>
      <c r="L280" s="22"/>
      <c r="M280" s="30"/>
      <c r="N280" s="31"/>
      <c r="O280" s="9"/>
      <c r="P280" s="11"/>
      <c r="Q280" s="11"/>
      <c r="R280" s="11"/>
    </row>
    <row r="281" spans="1:18" s="10" customFormat="1" x14ac:dyDescent="0.2">
      <c r="A281" s="9"/>
      <c r="B281" s="27" t="s">
        <v>456</v>
      </c>
      <c r="C281" s="28" t="s">
        <v>455</v>
      </c>
      <c r="D281" s="29">
        <v>3810104.64</v>
      </c>
      <c r="E281" s="30">
        <v>0</v>
      </c>
      <c r="F281" s="30">
        <v>0</v>
      </c>
      <c r="G281" s="30">
        <v>0</v>
      </c>
      <c r="H281" s="30">
        <v>0</v>
      </c>
      <c r="I281" s="22"/>
      <c r="J281" s="30">
        <v>3810104.64</v>
      </c>
      <c r="K281" s="30">
        <v>0</v>
      </c>
      <c r="L281" s="22">
        <v>2085528.67</v>
      </c>
      <c r="M281" s="30">
        <v>0</v>
      </c>
      <c r="N281" s="31" t="s">
        <v>21</v>
      </c>
      <c r="O281" s="9"/>
      <c r="P281" s="11"/>
      <c r="Q281" s="11"/>
      <c r="R281" s="11"/>
    </row>
    <row r="282" spans="1:18" s="10" customFormat="1" x14ac:dyDescent="0.2">
      <c r="A282" s="9"/>
      <c r="B282" s="27" t="s">
        <v>457</v>
      </c>
      <c r="C282" s="28" t="s">
        <v>458</v>
      </c>
      <c r="D282" s="29">
        <v>0</v>
      </c>
      <c r="E282" s="30">
        <v>0</v>
      </c>
      <c r="F282" s="30">
        <v>0</v>
      </c>
      <c r="G282" s="30"/>
      <c r="H282" s="30"/>
      <c r="I282" s="22"/>
      <c r="J282" s="30">
        <v>0</v>
      </c>
      <c r="K282" s="30">
        <v>0</v>
      </c>
      <c r="L282" s="22"/>
      <c r="M282" s="30"/>
      <c r="N282" s="31"/>
      <c r="O282" s="9"/>
      <c r="P282" s="11"/>
      <c r="Q282" s="11"/>
      <c r="R282" s="11"/>
    </row>
    <row r="283" spans="1:18" s="10" customFormat="1" x14ac:dyDescent="0.2">
      <c r="A283" s="9"/>
      <c r="B283" s="27" t="s">
        <v>459</v>
      </c>
      <c r="C283" s="28" t="s">
        <v>458</v>
      </c>
      <c r="D283" s="29">
        <v>1404805.63</v>
      </c>
      <c r="E283" s="30">
        <v>27835.360000000001</v>
      </c>
      <c r="F283" s="30">
        <v>0</v>
      </c>
      <c r="G283" s="30">
        <v>0</v>
      </c>
      <c r="H283" s="30">
        <v>0</v>
      </c>
      <c r="I283" s="22"/>
      <c r="J283" s="30">
        <v>1432640.99</v>
      </c>
      <c r="K283" s="30">
        <v>0</v>
      </c>
      <c r="L283" s="22">
        <v>631273.74</v>
      </c>
      <c r="M283" s="30">
        <v>0</v>
      </c>
      <c r="N283" s="31" t="s">
        <v>21</v>
      </c>
      <c r="O283" s="9"/>
      <c r="P283" s="11"/>
      <c r="Q283" s="11"/>
      <c r="R283" s="11"/>
    </row>
    <row r="284" spans="1:18" s="10" customFormat="1" x14ac:dyDescent="0.2">
      <c r="A284" s="9"/>
      <c r="B284" s="27" t="s">
        <v>460</v>
      </c>
      <c r="C284" s="28" t="s">
        <v>461</v>
      </c>
      <c r="D284" s="29">
        <v>0</v>
      </c>
      <c r="E284" s="30">
        <v>0</v>
      </c>
      <c r="F284" s="30">
        <v>0</v>
      </c>
      <c r="G284" s="30"/>
      <c r="H284" s="30"/>
      <c r="I284" s="22"/>
      <c r="J284" s="30">
        <v>0</v>
      </c>
      <c r="K284" s="30">
        <v>0</v>
      </c>
      <c r="L284" s="22"/>
      <c r="M284" s="30"/>
      <c r="N284" s="31"/>
      <c r="O284" s="9"/>
      <c r="P284" s="11"/>
      <c r="Q284" s="11"/>
      <c r="R284" s="11"/>
    </row>
    <row r="285" spans="1:18" s="10" customFormat="1" x14ac:dyDescent="0.2">
      <c r="A285" s="9"/>
      <c r="B285" s="27" t="s">
        <v>462</v>
      </c>
      <c r="C285" s="28" t="s">
        <v>463</v>
      </c>
      <c r="D285" s="29">
        <v>134392.28</v>
      </c>
      <c r="E285" s="30">
        <v>0</v>
      </c>
      <c r="F285" s="30">
        <v>0</v>
      </c>
      <c r="G285" s="30">
        <v>0</v>
      </c>
      <c r="H285" s="30">
        <v>0</v>
      </c>
      <c r="I285" s="22"/>
      <c r="J285" s="30">
        <v>134392.28</v>
      </c>
      <c r="K285" s="30">
        <v>0</v>
      </c>
      <c r="L285" s="22"/>
      <c r="M285" s="30">
        <v>0</v>
      </c>
      <c r="N285" s="31" t="s">
        <v>21</v>
      </c>
      <c r="O285" s="9"/>
      <c r="P285" s="11"/>
      <c r="Q285" s="11"/>
      <c r="R285" s="11"/>
    </row>
    <row r="286" spans="1:18" s="10" customFormat="1" x14ac:dyDescent="0.2">
      <c r="A286" s="9"/>
      <c r="B286" s="27" t="s">
        <v>464</v>
      </c>
      <c r="C286" s="28" t="s">
        <v>465</v>
      </c>
      <c r="D286" s="29">
        <v>686532.19</v>
      </c>
      <c r="E286" s="30">
        <v>0</v>
      </c>
      <c r="F286" s="30">
        <v>0</v>
      </c>
      <c r="G286" s="30">
        <v>0</v>
      </c>
      <c r="H286" s="30">
        <v>0</v>
      </c>
      <c r="I286" s="22"/>
      <c r="J286" s="30">
        <v>686532.19</v>
      </c>
      <c r="K286" s="30">
        <v>0</v>
      </c>
      <c r="L286" s="22"/>
      <c r="M286" s="30">
        <v>0</v>
      </c>
      <c r="N286" s="31" t="s">
        <v>21</v>
      </c>
      <c r="O286" s="9"/>
      <c r="P286" s="11"/>
      <c r="Q286" s="11"/>
      <c r="R286" s="11"/>
    </row>
    <row r="287" spans="1:18" s="10" customFormat="1" x14ac:dyDescent="0.2">
      <c r="A287" s="9"/>
      <c r="B287" s="27" t="s">
        <v>466</v>
      </c>
      <c r="C287" s="28" t="s">
        <v>467</v>
      </c>
      <c r="D287" s="29">
        <v>210378.4</v>
      </c>
      <c r="E287" s="30">
        <v>0</v>
      </c>
      <c r="F287" s="30">
        <v>0</v>
      </c>
      <c r="G287" s="30">
        <v>0</v>
      </c>
      <c r="H287" s="30">
        <v>0</v>
      </c>
      <c r="I287" s="22"/>
      <c r="J287" s="30">
        <v>210378.4</v>
      </c>
      <c r="K287" s="30">
        <v>0</v>
      </c>
      <c r="L287" s="22"/>
      <c r="M287" s="30">
        <v>0</v>
      </c>
      <c r="N287" s="31" t="s">
        <v>21</v>
      </c>
      <c r="O287" s="9"/>
      <c r="P287" s="11"/>
      <c r="Q287" s="11"/>
      <c r="R287" s="11"/>
    </row>
    <row r="288" spans="1:18" s="10" customFormat="1" x14ac:dyDescent="0.2">
      <c r="A288" s="9"/>
      <c r="B288" s="27" t="s">
        <v>468</v>
      </c>
      <c r="C288" s="28" t="s">
        <v>469</v>
      </c>
      <c r="D288" s="29">
        <v>265369.09000000003</v>
      </c>
      <c r="E288" s="30">
        <v>0</v>
      </c>
      <c r="F288" s="30">
        <v>0</v>
      </c>
      <c r="G288" s="30">
        <v>0</v>
      </c>
      <c r="H288" s="30">
        <v>0</v>
      </c>
      <c r="I288" s="22"/>
      <c r="J288" s="30">
        <v>265369.09000000003</v>
      </c>
      <c r="K288" s="30">
        <v>0</v>
      </c>
      <c r="L288" s="22">
        <v>2007560.52</v>
      </c>
      <c r="M288" s="30">
        <v>0</v>
      </c>
      <c r="N288" s="31" t="s">
        <v>21</v>
      </c>
      <c r="O288" s="9"/>
      <c r="P288" s="11"/>
      <c r="Q288" s="11"/>
      <c r="R288" s="11"/>
    </row>
    <row r="289" spans="1:18" s="10" customFormat="1" x14ac:dyDescent="0.2">
      <c r="A289" s="9"/>
      <c r="B289" s="27" t="s">
        <v>470</v>
      </c>
      <c r="C289" s="28" t="s">
        <v>461</v>
      </c>
      <c r="D289" s="29">
        <v>428898.9</v>
      </c>
      <c r="E289" s="30">
        <v>0</v>
      </c>
      <c r="F289" s="30">
        <v>0</v>
      </c>
      <c r="G289" s="30">
        <v>0</v>
      </c>
      <c r="H289" s="30">
        <v>0</v>
      </c>
      <c r="I289" s="22"/>
      <c r="J289" s="30">
        <v>428898.9</v>
      </c>
      <c r="K289" s="30">
        <v>0</v>
      </c>
      <c r="L289" s="22"/>
      <c r="M289" s="30">
        <v>0</v>
      </c>
      <c r="N289" s="31" t="s">
        <v>21</v>
      </c>
      <c r="O289" s="9"/>
      <c r="P289" s="11"/>
      <c r="Q289" s="11"/>
      <c r="R289" s="11"/>
    </row>
    <row r="290" spans="1:18" s="10" customFormat="1" x14ac:dyDescent="0.2">
      <c r="A290" s="9"/>
      <c r="B290" s="27" t="s">
        <v>471</v>
      </c>
      <c r="C290" s="28" t="s">
        <v>472</v>
      </c>
      <c r="D290" s="29">
        <v>0</v>
      </c>
      <c r="E290" s="30">
        <v>0</v>
      </c>
      <c r="F290" s="30">
        <v>0</v>
      </c>
      <c r="G290" s="30"/>
      <c r="H290" s="30"/>
      <c r="I290" s="22"/>
      <c r="J290" s="30">
        <v>0</v>
      </c>
      <c r="K290" s="30">
        <v>0</v>
      </c>
      <c r="L290" s="22"/>
      <c r="M290" s="30"/>
      <c r="N290" s="31"/>
      <c r="O290" s="9"/>
      <c r="P290" s="11"/>
      <c r="Q290" s="11"/>
      <c r="R290" s="11"/>
    </row>
    <row r="291" spans="1:18" s="10" customFormat="1" x14ac:dyDescent="0.2">
      <c r="A291" s="9"/>
      <c r="B291" s="27" t="s">
        <v>473</v>
      </c>
      <c r="C291" s="28" t="s">
        <v>472</v>
      </c>
      <c r="D291" s="29">
        <v>1060351.25</v>
      </c>
      <c r="E291" s="30">
        <v>0</v>
      </c>
      <c r="F291" s="30">
        <v>0</v>
      </c>
      <c r="G291" s="30">
        <v>0</v>
      </c>
      <c r="H291" s="30">
        <v>0</v>
      </c>
      <c r="I291" s="22"/>
      <c r="J291" s="30">
        <v>1060351.25</v>
      </c>
      <c r="K291" s="30">
        <v>0</v>
      </c>
      <c r="L291" s="22">
        <v>503686.13</v>
      </c>
      <c r="M291" s="30">
        <v>0</v>
      </c>
      <c r="N291" s="31" t="s">
        <v>21</v>
      </c>
      <c r="O291" s="9"/>
      <c r="P291" s="11"/>
      <c r="Q291" s="11"/>
      <c r="R291" s="11"/>
    </row>
    <row r="292" spans="1:18" s="10" customFormat="1" x14ac:dyDescent="0.2">
      <c r="A292" s="9"/>
      <c r="B292" s="27"/>
      <c r="C292" s="28"/>
      <c r="D292" s="29"/>
      <c r="E292" s="30"/>
      <c r="F292" s="30"/>
      <c r="G292" s="30"/>
      <c r="H292" s="30"/>
      <c r="I292" s="22"/>
      <c r="J292" s="30"/>
      <c r="K292" s="30"/>
      <c r="L292" s="22"/>
      <c r="M292" s="30"/>
      <c r="N292" s="31"/>
      <c r="O292" s="9"/>
      <c r="P292" s="11"/>
      <c r="Q292" s="11"/>
      <c r="R292" s="11"/>
    </row>
    <row r="293" spans="1:18" ht="13.5" thickBot="1" x14ac:dyDescent="0.25">
      <c r="A293" s="1"/>
      <c r="B293" s="52"/>
      <c r="C293" s="32"/>
      <c r="D293" s="33"/>
      <c r="E293" s="34"/>
      <c r="F293" s="34"/>
      <c r="G293" s="34"/>
      <c r="H293" s="34"/>
      <c r="I293" s="22"/>
      <c r="J293" s="34">
        <f>D293+E293-F293+G293-H293</f>
        <v>0</v>
      </c>
      <c r="K293" s="34"/>
      <c r="L293" s="2"/>
      <c r="M293" s="34"/>
      <c r="N293" s="35"/>
    </row>
    <row r="294" spans="1:18" s="10" customFormat="1" ht="13.5" thickBot="1" x14ac:dyDescent="0.25">
      <c r="A294" s="9"/>
      <c r="B294" s="71"/>
      <c r="C294" s="24" t="s">
        <v>474</v>
      </c>
      <c r="D294" s="36">
        <f t="shared" ref="D294:M294" si="12">SUM(D295:D297)</f>
        <v>17250</v>
      </c>
      <c r="E294" s="36">
        <f t="shared" si="12"/>
        <v>0</v>
      </c>
      <c r="F294" s="36">
        <f t="shared" si="12"/>
        <v>0</v>
      </c>
      <c r="G294" s="36">
        <f t="shared" si="12"/>
        <v>0</v>
      </c>
      <c r="H294" s="36">
        <f t="shared" si="12"/>
        <v>0</v>
      </c>
      <c r="I294" s="36">
        <f t="shared" si="12"/>
        <v>0</v>
      </c>
      <c r="J294" s="36">
        <f t="shared" si="12"/>
        <v>17250</v>
      </c>
      <c r="K294" s="36">
        <f t="shared" si="12"/>
        <v>0</v>
      </c>
      <c r="L294" s="36">
        <f t="shared" si="12"/>
        <v>0</v>
      </c>
      <c r="M294" s="36">
        <f t="shared" si="12"/>
        <v>0</v>
      </c>
      <c r="N294" s="26"/>
      <c r="O294" s="9" t="s">
        <v>17</v>
      </c>
      <c r="P294" s="11"/>
      <c r="Q294" s="11"/>
      <c r="R294" s="11"/>
    </row>
    <row r="295" spans="1:18" s="10" customFormat="1" x14ac:dyDescent="0.2">
      <c r="A295" s="9"/>
      <c r="B295" s="27" t="s">
        <v>475</v>
      </c>
      <c r="C295" s="28" t="s">
        <v>474</v>
      </c>
      <c r="D295" s="29">
        <v>0</v>
      </c>
      <c r="E295" s="30">
        <v>0</v>
      </c>
      <c r="F295" s="30">
        <v>0</v>
      </c>
      <c r="G295" s="30"/>
      <c r="H295" s="30"/>
      <c r="I295" s="22"/>
      <c r="J295" s="30">
        <v>0</v>
      </c>
      <c r="K295" s="30">
        <v>0</v>
      </c>
      <c r="L295" s="22"/>
      <c r="M295" s="30"/>
      <c r="N295" s="31"/>
      <c r="O295" s="9"/>
      <c r="P295" s="11"/>
      <c r="Q295" s="11"/>
      <c r="R295" s="11"/>
    </row>
    <row r="296" spans="1:18" s="10" customFormat="1" x14ac:dyDescent="0.2">
      <c r="A296" s="9"/>
      <c r="B296" s="27" t="s">
        <v>476</v>
      </c>
      <c r="C296" s="28" t="s">
        <v>477</v>
      </c>
      <c r="D296" s="29">
        <v>0</v>
      </c>
      <c r="E296" s="30">
        <v>0</v>
      </c>
      <c r="F296" s="30">
        <v>0</v>
      </c>
      <c r="G296" s="30">
        <v>0</v>
      </c>
      <c r="H296" s="30">
        <v>0</v>
      </c>
      <c r="I296" s="22"/>
      <c r="J296" s="30">
        <v>0</v>
      </c>
      <c r="K296" s="30">
        <v>0</v>
      </c>
      <c r="L296" s="22">
        <v>0</v>
      </c>
      <c r="M296" s="30">
        <v>0</v>
      </c>
      <c r="N296" s="31"/>
      <c r="O296" s="9"/>
      <c r="P296" s="11"/>
      <c r="Q296" s="11"/>
      <c r="R296" s="11"/>
    </row>
    <row r="297" spans="1:18" s="10" customFormat="1" x14ac:dyDescent="0.2">
      <c r="A297" s="9"/>
      <c r="B297" s="27" t="s">
        <v>478</v>
      </c>
      <c r="C297" s="28" t="s">
        <v>474</v>
      </c>
      <c r="D297" s="29">
        <v>17250</v>
      </c>
      <c r="E297" s="30">
        <v>0</v>
      </c>
      <c r="F297" s="30">
        <v>0</v>
      </c>
      <c r="G297" s="30">
        <v>0</v>
      </c>
      <c r="H297" s="30">
        <v>0</v>
      </c>
      <c r="I297" s="22"/>
      <c r="J297" s="30">
        <v>17250</v>
      </c>
      <c r="K297" s="30">
        <v>0</v>
      </c>
      <c r="L297" s="22">
        <v>0</v>
      </c>
      <c r="M297" s="30">
        <v>0</v>
      </c>
      <c r="N297" s="31" t="s">
        <v>21</v>
      </c>
      <c r="O297" s="9"/>
      <c r="P297" s="11"/>
      <c r="Q297" s="11"/>
      <c r="R297" s="11"/>
    </row>
    <row r="298" spans="1:18" ht="13.5" thickBot="1" x14ac:dyDescent="0.25">
      <c r="A298" s="1"/>
      <c r="B298" s="52"/>
      <c r="C298" s="32"/>
      <c r="D298" s="33"/>
      <c r="E298" s="34"/>
      <c r="F298" s="34"/>
      <c r="G298" s="34"/>
      <c r="H298" s="34"/>
      <c r="I298" s="2"/>
      <c r="J298" s="34">
        <f>D298+E298-F298+G298-H298</f>
        <v>0</v>
      </c>
      <c r="K298" s="34"/>
      <c r="L298" s="2"/>
      <c r="M298" s="34"/>
      <c r="N298" s="35"/>
    </row>
    <row r="299" spans="1:18" s="10" customFormat="1" ht="13.5" thickBot="1" x14ac:dyDescent="0.25">
      <c r="A299" s="9"/>
      <c r="B299" s="71"/>
      <c r="C299" s="24" t="s">
        <v>479</v>
      </c>
      <c r="D299" s="36">
        <f t="shared" ref="D299:M299" si="13">SUM(D300:D303)</f>
        <v>139200</v>
      </c>
      <c r="E299" s="36">
        <f t="shared" si="13"/>
        <v>0</v>
      </c>
      <c r="F299" s="36">
        <f t="shared" si="13"/>
        <v>0</v>
      </c>
      <c r="G299" s="36">
        <f t="shared" si="13"/>
        <v>0</v>
      </c>
      <c r="H299" s="36">
        <f t="shared" si="13"/>
        <v>0</v>
      </c>
      <c r="I299" s="36">
        <f t="shared" si="13"/>
        <v>0</v>
      </c>
      <c r="J299" s="36">
        <f t="shared" si="13"/>
        <v>139200</v>
      </c>
      <c r="K299" s="36">
        <f t="shared" si="13"/>
        <v>0</v>
      </c>
      <c r="L299" s="36">
        <f t="shared" si="13"/>
        <v>52505.26</v>
      </c>
      <c r="M299" s="36">
        <f t="shared" si="13"/>
        <v>0</v>
      </c>
      <c r="N299" s="26"/>
      <c r="O299" s="9"/>
      <c r="P299" s="11"/>
      <c r="Q299" s="11"/>
      <c r="R299" s="11"/>
    </row>
    <row r="300" spans="1:18" s="10" customFormat="1" x14ac:dyDescent="0.2">
      <c r="A300" s="9"/>
      <c r="B300" s="27" t="s">
        <v>480</v>
      </c>
      <c r="C300" s="28" t="s">
        <v>479</v>
      </c>
      <c r="D300" s="29">
        <v>0</v>
      </c>
      <c r="E300" s="30">
        <v>0</v>
      </c>
      <c r="F300" s="30">
        <v>0</v>
      </c>
      <c r="G300" s="30"/>
      <c r="H300" s="30"/>
      <c r="I300" s="22"/>
      <c r="J300" s="30">
        <v>0</v>
      </c>
      <c r="K300" s="30">
        <v>0</v>
      </c>
      <c r="L300" s="22"/>
      <c r="M300" s="30"/>
      <c r="N300" s="31"/>
      <c r="O300" s="9"/>
      <c r="P300" s="11"/>
      <c r="Q300" s="11"/>
      <c r="R300" s="11"/>
    </row>
    <row r="301" spans="1:18" s="10" customFormat="1" x14ac:dyDescent="0.2">
      <c r="A301" s="9"/>
      <c r="B301" s="27" t="s">
        <v>481</v>
      </c>
      <c r="C301" s="28" t="s">
        <v>482</v>
      </c>
      <c r="D301" s="29">
        <v>0</v>
      </c>
      <c r="E301" s="30">
        <v>0</v>
      </c>
      <c r="F301" s="30">
        <v>0</v>
      </c>
      <c r="G301" s="30"/>
      <c r="H301" s="30"/>
      <c r="I301" s="22"/>
      <c r="J301" s="30">
        <v>0</v>
      </c>
      <c r="K301" s="30">
        <v>0</v>
      </c>
      <c r="L301" s="22"/>
      <c r="M301" s="30"/>
      <c r="N301" s="31"/>
      <c r="O301" s="9"/>
      <c r="P301" s="11"/>
      <c r="Q301" s="11"/>
      <c r="R301" s="11"/>
    </row>
    <row r="302" spans="1:18" s="10" customFormat="1" x14ac:dyDescent="0.2">
      <c r="A302" s="9"/>
      <c r="B302" s="27" t="s">
        <v>483</v>
      </c>
      <c r="C302" s="28" t="s">
        <v>484</v>
      </c>
      <c r="D302" s="29">
        <v>139200</v>
      </c>
      <c r="E302" s="30">
        <v>0</v>
      </c>
      <c r="F302" s="30">
        <v>0</v>
      </c>
      <c r="G302" s="30">
        <v>0</v>
      </c>
      <c r="H302" s="30">
        <v>0</v>
      </c>
      <c r="I302" s="22"/>
      <c r="J302" s="30">
        <v>139200</v>
      </c>
      <c r="K302" s="30">
        <v>0</v>
      </c>
      <c r="L302" s="22">
        <v>52505.26</v>
      </c>
      <c r="M302" s="30">
        <v>0</v>
      </c>
      <c r="N302" s="31" t="s">
        <v>21</v>
      </c>
      <c r="O302" s="9"/>
      <c r="P302" s="11"/>
      <c r="Q302" s="11"/>
      <c r="R302" s="11"/>
    </row>
    <row r="303" spans="1:18" ht="13.5" thickBot="1" x14ac:dyDescent="0.25">
      <c r="A303" s="1"/>
      <c r="B303" s="72"/>
      <c r="C303" s="32"/>
      <c r="D303" s="45"/>
      <c r="E303" s="46"/>
      <c r="F303" s="46"/>
      <c r="G303" s="46"/>
      <c r="H303" s="46"/>
      <c r="I303" s="47"/>
      <c r="J303" s="34">
        <f>D303+E303-F303+G303-H303</f>
        <v>0</v>
      </c>
      <c r="K303" s="46"/>
      <c r="L303" s="47"/>
      <c r="M303" s="46"/>
      <c r="N303" s="48"/>
    </row>
    <row r="304" spans="1:18" ht="13.5" thickBot="1" x14ac:dyDescent="0.25">
      <c r="A304" s="1"/>
      <c r="B304" s="49"/>
      <c r="C304" s="50" t="s">
        <v>485</v>
      </c>
      <c r="D304" s="41">
        <f>SUM(D218+D230+D240+D247+D265+D272+D294+D299)</f>
        <v>54701672.709999993</v>
      </c>
      <c r="E304" s="42">
        <f>SUM(E218+E230+E240+E247+E265+E272+E294+E299)</f>
        <v>19410657.539999999</v>
      </c>
      <c r="F304" s="42">
        <f>SUM(F218+F230+F240+F247+F265+F272+F294+F299)</f>
        <v>0</v>
      </c>
      <c r="G304" s="42">
        <f>SUM(G218+G230+G240+G247+G265+G272+G294+G299)</f>
        <v>0</v>
      </c>
      <c r="H304" s="42">
        <f>SUM(H218+H230+H240+H247+H265+H272+H294+H299)</f>
        <v>0</v>
      </c>
      <c r="I304" s="43"/>
      <c r="J304" s="42">
        <f>SUM(J218+J230+J240+J247+J265+J272+J294+J299)</f>
        <v>74112330.25</v>
      </c>
      <c r="K304" s="42">
        <f>SUM(K218+K230+K240+K247+K265+K272+K294+K299)</f>
        <v>0</v>
      </c>
      <c r="L304" s="43">
        <f>SUM(L218+L230+L240+L247+L265+L272+L294+L299)</f>
        <v>25691642.760000002</v>
      </c>
      <c r="M304" s="42">
        <f>SUM(M218+M230+M240+M247+M265+M272+M294+M299)</f>
        <v>0</v>
      </c>
      <c r="N304" s="44"/>
      <c r="O304" s="10"/>
    </row>
    <row r="305" spans="1:18" s="10" customFormat="1" ht="13.5" thickBot="1" x14ac:dyDescent="0.25">
      <c r="A305" s="9"/>
      <c r="B305" s="23"/>
      <c r="C305" s="24" t="s">
        <v>486</v>
      </c>
      <c r="D305" s="36">
        <f t="shared" ref="D305:M305" si="14">SUM(D307:D307)</f>
        <v>2770081</v>
      </c>
      <c r="E305" s="36">
        <f t="shared" si="14"/>
        <v>475848</v>
      </c>
      <c r="F305" s="36">
        <f t="shared" si="14"/>
        <v>0</v>
      </c>
      <c r="G305" s="36">
        <f t="shared" si="14"/>
        <v>0</v>
      </c>
      <c r="H305" s="36">
        <f t="shared" si="14"/>
        <v>0</v>
      </c>
      <c r="I305" s="36">
        <f t="shared" si="14"/>
        <v>0</v>
      </c>
      <c r="J305" s="36">
        <f t="shared" si="14"/>
        <v>3245565</v>
      </c>
      <c r="K305" s="36">
        <f t="shared" si="14"/>
        <v>0</v>
      </c>
      <c r="L305" s="36">
        <f t="shared" si="14"/>
        <v>1363486.88</v>
      </c>
      <c r="M305" s="36">
        <f t="shared" si="14"/>
        <v>0</v>
      </c>
      <c r="N305" s="26"/>
      <c r="O305" s="9"/>
      <c r="P305" s="11"/>
      <c r="Q305" s="11"/>
      <c r="R305" s="11"/>
    </row>
    <row r="306" spans="1:18" s="10" customFormat="1" x14ac:dyDescent="0.2">
      <c r="A306" s="9"/>
      <c r="B306" s="27" t="s">
        <v>487</v>
      </c>
      <c r="C306" s="28" t="s">
        <v>486</v>
      </c>
      <c r="D306" s="29">
        <v>0</v>
      </c>
      <c r="E306" s="30">
        <v>0</v>
      </c>
      <c r="F306" s="30">
        <v>0</v>
      </c>
      <c r="G306" s="30">
        <v>0</v>
      </c>
      <c r="H306" s="30"/>
      <c r="I306" s="22"/>
      <c r="J306" s="30"/>
      <c r="K306" s="30"/>
      <c r="L306" s="22"/>
      <c r="M306" s="30"/>
      <c r="N306" s="31"/>
      <c r="O306" s="9"/>
      <c r="P306" s="11"/>
      <c r="Q306" s="11"/>
      <c r="R306" s="11"/>
    </row>
    <row r="307" spans="1:18" s="10" customFormat="1" x14ac:dyDescent="0.2">
      <c r="A307" s="9"/>
      <c r="B307" s="27" t="s">
        <v>488</v>
      </c>
      <c r="C307" s="28" t="s">
        <v>486</v>
      </c>
      <c r="D307" s="29">
        <v>2770081</v>
      </c>
      <c r="E307" s="30">
        <v>475848</v>
      </c>
      <c r="F307" s="30">
        <v>0</v>
      </c>
      <c r="G307" s="30">
        <v>0</v>
      </c>
      <c r="H307" s="30">
        <v>0</v>
      </c>
      <c r="I307" s="22"/>
      <c r="J307" s="30">
        <v>3245565</v>
      </c>
      <c r="K307" s="30">
        <v>0</v>
      </c>
      <c r="L307" s="22">
        <v>1363486.88</v>
      </c>
      <c r="M307" s="30">
        <v>0</v>
      </c>
      <c r="N307" s="31" t="s">
        <v>21</v>
      </c>
      <c r="O307" s="9"/>
      <c r="P307" s="11"/>
      <c r="Q307" s="11"/>
      <c r="R307" s="11"/>
    </row>
    <row r="308" spans="1:18" ht="13.5" thickBot="1" x14ac:dyDescent="0.25">
      <c r="A308" s="1"/>
      <c r="B308" s="27"/>
      <c r="C308" s="51"/>
      <c r="D308" s="29"/>
      <c r="E308" s="30"/>
      <c r="F308" s="30"/>
      <c r="G308" s="30"/>
      <c r="H308" s="30"/>
      <c r="I308" s="22"/>
      <c r="J308" s="34">
        <f>D308+E308-F308+G308-H308</f>
        <v>0</v>
      </c>
      <c r="K308" s="30"/>
      <c r="L308" s="22"/>
      <c r="M308" s="30"/>
      <c r="N308" s="31"/>
      <c r="O308" s="9"/>
    </row>
    <row r="309" spans="1:18" s="10" customFormat="1" ht="13.5" thickBot="1" x14ac:dyDescent="0.25">
      <c r="A309" s="9"/>
      <c r="B309" s="23"/>
      <c r="C309" s="24" t="s">
        <v>489</v>
      </c>
      <c r="D309" s="36">
        <f>SUM(D311)</f>
        <v>1810331.12</v>
      </c>
      <c r="E309" s="36">
        <f t="shared" ref="E309:M309" si="15">SUM(E311)</f>
        <v>25553.18</v>
      </c>
      <c r="F309" s="36">
        <f t="shared" si="15"/>
        <v>0</v>
      </c>
      <c r="G309" s="36">
        <f t="shared" si="15"/>
        <v>0</v>
      </c>
      <c r="H309" s="36">
        <f t="shared" si="15"/>
        <v>0</v>
      </c>
      <c r="I309" s="36">
        <f t="shared" si="15"/>
        <v>0</v>
      </c>
      <c r="J309" s="36">
        <f t="shared" si="15"/>
        <v>1835884.3</v>
      </c>
      <c r="K309" s="36">
        <f t="shared" si="15"/>
        <v>0</v>
      </c>
      <c r="L309" s="36">
        <f t="shared" si="15"/>
        <v>1104955.95</v>
      </c>
      <c r="M309" s="36">
        <f t="shared" si="15"/>
        <v>0</v>
      </c>
      <c r="N309" s="26"/>
      <c r="O309" s="9"/>
      <c r="P309" s="11"/>
      <c r="Q309" s="11"/>
      <c r="R309" s="11"/>
    </row>
    <row r="310" spans="1:18" s="10" customFormat="1" x14ac:dyDescent="0.2">
      <c r="A310" s="9"/>
      <c r="B310" s="27" t="s">
        <v>490</v>
      </c>
      <c r="C310" s="28" t="s">
        <v>491</v>
      </c>
      <c r="D310" s="29">
        <v>0</v>
      </c>
      <c r="E310" s="30">
        <v>0</v>
      </c>
      <c r="F310" s="30">
        <v>0</v>
      </c>
      <c r="G310" s="30">
        <v>0</v>
      </c>
      <c r="H310" s="30">
        <v>0</v>
      </c>
      <c r="I310" s="22"/>
      <c r="J310" s="30">
        <v>0</v>
      </c>
      <c r="K310" s="30">
        <v>0</v>
      </c>
      <c r="L310" s="22"/>
      <c r="M310" s="30"/>
      <c r="N310" s="31"/>
      <c r="O310" s="9"/>
      <c r="P310" s="11"/>
      <c r="Q310" s="11"/>
      <c r="R310" s="11"/>
    </row>
    <row r="311" spans="1:18" s="10" customFormat="1" x14ac:dyDescent="0.2">
      <c r="A311" s="9"/>
      <c r="B311" s="27" t="s">
        <v>492</v>
      </c>
      <c r="C311" s="28" t="s">
        <v>491</v>
      </c>
      <c r="D311" s="29">
        <v>1810331.12</v>
      </c>
      <c r="E311" s="30">
        <v>25553.18</v>
      </c>
      <c r="F311" s="30">
        <v>0</v>
      </c>
      <c r="G311" s="30">
        <v>0</v>
      </c>
      <c r="H311" s="30">
        <v>0</v>
      </c>
      <c r="I311" s="22"/>
      <c r="J311" s="30">
        <v>1835884.3</v>
      </c>
      <c r="K311" s="30">
        <v>0</v>
      </c>
      <c r="L311" s="22">
        <v>1104955.95</v>
      </c>
      <c r="M311" s="30">
        <v>0</v>
      </c>
      <c r="N311" s="31" t="s">
        <v>21</v>
      </c>
      <c r="O311" s="9"/>
      <c r="P311" s="11"/>
      <c r="Q311" s="11"/>
      <c r="R311" s="11"/>
    </row>
    <row r="312" spans="1:18" ht="13.5" thickBot="1" x14ac:dyDescent="0.25">
      <c r="A312" s="1"/>
      <c r="B312" s="52"/>
      <c r="C312" s="51"/>
      <c r="D312" s="29"/>
      <c r="E312" s="30"/>
      <c r="F312" s="30"/>
      <c r="G312" s="30"/>
      <c r="H312" s="30"/>
      <c r="I312" s="22"/>
      <c r="J312" s="34">
        <f>D312+E312-F312+G312-H312</f>
        <v>0</v>
      </c>
      <c r="K312" s="30"/>
      <c r="L312" s="22"/>
      <c r="M312" s="30"/>
      <c r="N312" s="31"/>
      <c r="O312" s="9"/>
    </row>
    <row r="313" spans="1:18" s="10" customFormat="1" ht="13.5" thickBot="1" x14ac:dyDescent="0.25">
      <c r="A313" s="9"/>
      <c r="B313" s="23"/>
      <c r="C313" s="24" t="s">
        <v>493</v>
      </c>
      <c r="D313" s="36">
        <f>SUM(D314)</f>
        <v>0</v>
      </c>
      <c r="E313" s="37">
        <f>SUM(E314)</f>
        <v>0</v>
      </c>
      <c r="F313" s="37">
        <f>SUM(F314)</f>
        <v>0</v>
      </c>
      <c r="G313" s="37">
        <f>SUM(G314)</f>
        <v>0</v>
      </c>
      <c r="H313" s="37">
        <f>SUM(H314)</f>
        <v>0</v>
      </c>
      <c r="I313" s="38"/>
      <c r="J313" s="37">
        <f>SUM(J314)</f>
        <v>0</v>
      </c>
      <c r="K313" s="37">
        <f>SUM(K314)</f>
        <v>0</v>
      </c>
      <c r="L313" s="38">
        <f>SUM(L314)</f>
        <v>0</v>
      </c>
      <c r="M313" s="37">
        <f>SUM(M314)</f>
        <v>0</v>
      </c>
      <c r="N313" s="26"/>
      <c r="O313" s="9"/>
      <c r="P313" s="11"/>
      <c r="Q313" s="11"/>
      <c r="R313" s="11"/>
    </row>
    <row r="314" spans="1:18" ht="13.5" thickBot="1" x14ac:dyDescent="0.25">
      <c r="A314" s="1"/>
      <c r="B314" s="52"/>
      <c r="C314" s="53"/>
      <c r="D314" s="54"/>
      <c r="E314" s="55"/>
      <c r="F314" s="55"/>
      <c r="G314" s="55"/>
      <c r="H314" s="55"/>
      <c r="I314" s="56"/>
      <c r="J314" s="34">
        <f>D314+E314-F314+G314-H314</f>
        <v>0</v>
      </c>
      <c r="K314" s="55"/>
      <c r="L314" s="56"/>
      <c r="M314" s="55"/>
      <c r="N314" s="57"/>
      <c r="O314" s="9"/>
    </row>
    <row r="315" spans="1:18" s="10" customFormat="1" ht="13.5" thickBot="1" x14ac:dyDescent="0.25">
      <c r="A315" s="9"/>
      <c r="B315" s="23"/>
      <c r="C315" s="24" t="s">
        <v>494</v>
      </c>
      <c r="D315" s="36">
        <f>SUM(D316)</f>
        <v>0</v>
      </c>
      <c r="E315" s="37">
        <f>SUM(E316)</f>
        <v>0</v>
      </c>
      <c r="F315" s="37">
        <f>SUM(F316)</f>
        <v>0</v>
      </c>
      <c r="G315" s="37">
        <f>SUM(G316)</f>
        <v>0</v>
      </c>
      <c r="H315" s="37">
        <f>SUM(H316)</f>
        <v>0</v>
      </c>
      <c r="I315" s="38"/>
      <c r="J315" s="37">
        <f>SUM(J316)</f>
        <v>0</v>
      </c>
      <c r="K315" s="37">
        <f>SUM(K316)</f>
        <v>0</v>
      </c>
      <c r="L315" s="38">
        <f>SUM(L316)</f>
        <v>0</v>
      </c>
      <c r="M315" s="37">
        <f>SUM(M316)</f>
        <v>0</v>
      </c>
      <c r="N315" s="26"/>
      <c r="O315" s="9"/>
      <c r="P315" s="11"/>
      <c r="Q315" s="11"/>
      <c r="R315" s="11"/>
    </row>
    <row r="316" spans="1:18" ht="13.5" thickBot="1" x14ac:dyDescent="0.25">
      <c r="A316" s="1"/>
      <c r="B316" s="52"/>
      <c r="C316" s="53"/>
      <c r="D316" s="54"/>
      <c r="E316" s="55"/>
      <c r="F316" s="55"/>
      <c r="G316" s="55"/>
      <c r="H316" s="55"/>
      <c r="I316" s="56"/>
      <c r="J316" s="34">
        <f>D316+E316-F316+G316-H316</f>
        <v>0</v>
      </c>
      <c r="K316" s="55"/>
      <c r="L316" s="56"/>
      <c r="M316" s="55"/>
      <c r="N316" s="57"/>
      <c r="O316" s="9"/>
    </row>
    <row r="317" spans="1:18" s="10" customFormat="1" ht="13.5" thickBot="1" x14ac:dyDescent="0.25">
      <c r="A317" s="9"/>
      <c r="B317" s="23"/>
      <c r="C317" s="24" t="s">
        <v>495</v>
      </c>
      <c r="D317" s="36">
        <f>SUM(D318)</f>
        <v>0</v>
      </c>
      <c r="E317" s="37">
        <f>SUM(E318)</f>
        <v>0</v>
      </c>
      <c r="F317" s="37">
        <f>SUM(F318)</f>
        <v>0</v>
      </c>
      <c r="G317" s="37">
        <f>SUM(G318)</f>
        <v>0</v>
      </c>
      <c r="H317" s="37">
        <f>SUM(H318)</f>
        <v>0</v>
      </c>
      <c r="I317" s="38"/>
      <c r="J317" s="37">
        <f>SUM(J318)</f>
        <v>0</v>
      </c>
      <c r="K317" s="37">
        <f>SUM(K318)</f>
        <v>0</v>
      </c>
      <c r="L317" s="38">
        <f>SUM(L318)</f>
        <v>0</v>
      </c>
      <c r="M317" s="37">
        <f>SUM(M318)</f>
        <v>0</v>
      </c>
      <c r="N317" s="26"/>
      <c r="O317" s="9"/>
      <c r="P317" s="11"/>
      <c r="Q317" s="11"/>
      <c r="R317" s="11"/>
    </row>
    <row r="318" spans="1:18" ht="13.5" thickBot="1" x14ac:dyDescent="0.25">
      <c r="A318" s="1"/>
      <c r="B318" s="52"/>
      <c r="C318" s="53"/>
      <c r="D318" s="58"/>
      <c r="E318" s="59"/>
      <c r="F318" s="59"/>
      <c r="G318" s="59"/>
      <c r="H318" s="59"/>
      <c r="I318" s="60"/>
      <c r="J318" s="34">
        <f>D318+E318-F318+G318-H318</f>
        <v>0</v>
      </c>
      <c r="K318" s="59"/>
      <c r="L318" s="60"/>
      <c r="M318" s="59"/>
      <c r="N318" s="61"/>
      <c r="O318" s="56"/>
    </row>
    <row r="319" spans="1:18" s="10" customFormat="1" ht="13.5" thickBot="1" x14ac:dyDescent="0.25">
      <c r="A319" s="9"/>
      <c r="B319" s="39"/>
      <c r="C319" s="62" t="s">
        <v>496</v>
      </c>
      <c r="D319" s="41">
        <f>SUM(D305+D309+D313+D315+D317)</f>
        <v>4580412.12</v>
      </c>
      <c r="E319" s="42">
        <f>SUM(E305+E309+E313+E315+E317)</f>
        <v>501401.18</v>
      </c>
      <c r="F319" s="42">
        <f>SUM(F305+F309+F313+F315+F317)</f>
        <v>0</v>
      </c>
      <c r="G319" s="42">
        <f>SUM(G305+G309+G313+G315+G317)</f>
        <v>0</v>
      </c>
      <c r="H319" s="42">
        <f>SUM(H305+H309+H313+H315+H317)</f>
        <v>0</v>
      </c>
      <c r="I319" s="43"/>
      <c r="J319" s="42">
        <f>SUM(J305+J309+J313+J315+J317)</f>
        <v>5081449.3</v>
      </c>
      <c r="K319" s="42">
        <f>SUM(K305+K309+K313+K315+K317)</f>
        <v>0</v>
      </c>
      <c r="L319" s="43">
        <f>SUM(L305+L309+L313+L315+L317)</f>
        <v>2468442.83</v>
      </c>
      <c r="M319" s="42">
        <f>SUM(M305+M309+M313+M315+M317)</f>
        <v>0</v>
      </c>
      <c r="N319" s="44"/>
      <c r="O319" s="9"/>
      <c r="P319" s="11"/>
      <c r="Q319" s="11"/>
      <c r="R319" s="11"/>
    </row>
    <row r="320" spans="1:18" ht="26.25" thickBot="1" x14ac:dyDescent="0.25">
      <c r="A320" s="1"/>
      <c r="B320" s="63"/>
      <c r="C320" s="64" t="s">
        <v>497</v>
      </c>
      <c r="D320" s="65">
        <f>D217+D304+D319</f>
        <v>590836259.30999982</v>
      </c>
      <c r="E320" s="66">
        <f>E217+E304+E319</f>
        <v>19912058.719999999</v>
      </c>
      <c r="F320" s="66">
        <f>F217+F304+F319</f>
        <v>26291213.939999998</v>
      </c>
      <c r="G320" s="66">
        <f>G217+G304+G319</f>
        <v>0</v>
      </c>
      <c r="H320" s="66">
        <f>H217+H304+H319</f>
        <v>0</v>
      </c>
      <c r="I320" s="67"/>
      <c r="J320" s="66">
        <f>J217+J304+J319</f>
        <v>584620893.7099998</v>
      </c>
      <c r="K320" s="66">
        <f>K217+K304+K319</f>
        <v>0</v>
      </c>
      <c r="L320" s="68">
        <f>L217+L304+L319</f>
        <v>55455581.310000002</v>
      </c>
      <c r="M320" s="66">
        <f>M217+M304+M319</f>
        <v>0</v>
      </c>
      <c r="N320" s="69"/>
    </row>
    <row r="321" spans="1:18" x14ac:dyDescent="0.2">
      <c r="A321" s="1"/>
      <c r="B321" s="8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2"/>
      <c r="O321" s="1"/>
      <c r="P321" s="2"/>
    </row>
    <row r="322" spans="1:18" x14ac:dyDescent="0.2">
      <c r="A322" s="1"/>
      <c r="B322" s="8"/>
      <c r="C322" s="1"/>
      <c r="D322" s="1"/>
      <c r="E322" s="1"/>
      <c r="F322" s="1"/>
      <c r="G322" s="1"/>
      <c r="H322" s="1"/>
      <c r="I322" s="1"/>
      <c r="J322" s="1"/>
      <c r="K322" s="1"/>
      <c r="L322" s="76"/>
      <c r="M322" s="1"/>
      <c r="N322" s="2"/>
      <c r="O322" s="1"/>
      <c r="P322" s="2"/>
    </row>
    <row r="323" spans="1:18" x14ac:dyDescent="0.2"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P323" s="4"/>
      <c r="Q323" s="4"/>
      <c r="R323" s="4"/>
    </row>
    <row r="324" spans="1:18" x14ac:dyDescent="0.2"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P324" s="4"/>
      <c r="Q324" s="4"/>
      <c r="R324" s="4"/>
    </row>
    <row r="325" spans="1:18" x14ac:dyDescent="0.2"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P325" s="4"/>
      <c r="Q325" s="4"/>
      <c r="R325" s="4"/>
    </row>
    <row r="326" spans="1:18" x14ac:dyDescent="0.2"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P326" s="4"/>
      <c r="Q326" s="4"/>
      <c r="R326" s="4"/>
    </row>
    <row r="327" spans="1:18" x14ac:dyDescent="0.2"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P327" s="4"/>
      <c r="Q327" s="4"/>
      <c r="R327" s="4"/>
    </row>
    <row r="328" spans="1:18" x14ac:dyDescent="0.2"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P328" s="4"/>
      <c r="Q328" s="4"/>
      <c r="R328" s="4"/>
    </row>
    <row r="329" spans="1:18" x14ac:dyDescent="0.2"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P329" s="4"/>
      <c r="Q329" s="4"/>
      <c r="R329" s="4"/>
    </row>
  </sheetData>
  <mergeCells count="15">
    <mergeCell ref="B3:N3"/>
    <mergeCell ref="B4:N4"/>
    <mergeCell ref="B6:N6"/>
    <mergeCell ref="B7:B8"/>
    <mergeCell ref="C7:C8"/>
    <mergeCell ref="D7:D8"/>
    <mergeCell ref="E7:E8"/>
    <mergeCell ref="F7:F8"/>
    <mergeCell ref="G7:H7"/>
    <mergeCell ref="I7:I8"/>
    <mergeCell ref="J7:J8"/>
    <mergeCell ref="K7:K8"/>
    <mergeCell ref="L7:L8"/>
    <mergeCell ref="M7:M8"/>
    <mergeCell ref="N7:N8"/>
  </mergeCells>
  <pageMargins left="0.70866141732283472" right="0.70866141732283472" top="0.74803149606299213" bottom="0.74803149606299213" header="0.31496062992125984" footer="0.31496062992125984"/>
  <pageSetup scale="60" orientation="landscape" verticalDpi="0" r:id="rId1"/>
  <headerFooter>
    <oddFooter>&amp;LC. P. JUAN FRANCISCO SÁENZ HERNÁNDEZ
SECRETARIO DE FINANZAS&amp;C&amp;P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COLON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2023-07-19T21:19:38Z</cp:lastPrinted>
  <dcterms:created xsi:type="dcterms:W3CDTF">2023-02-23T00:10:09Z</dcterms:created>
  <dcterms:modified xsi:type="dcterms:W3CDTF">2023-07-19T21:20:45Z</dcterms:modified>
</cp:coreProperties>
</file>